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E97D346-DBE9-43D9-BFF6-28613911B791}" xr6:coauthVersionLast="45" xr6:coauthVersionMax="45" xr10:uidLastSave="{00000000-0000-0000-0000-000000000000}"/>
  <bookViews>
    <workbookView xWindow="-120" yWindow="-120" windowWidth="29040" windowHeight="15840" xr2:uid="{DD69DB7C-7E31-4A29-8885-45A712720FFF}"/>
  </bookViews>
  <sheets>
    <sheet name="МЕНЮ 11 лет и старше (2)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7" i="1" l="1"/>
  <c r="C33" i="1" s="1"/>
  <c r="D17" i="1"/>
  <c r="E17" i="1"/>
  <c r="E33" i="1" s="1"/>
  <c r="F17" i="1"/>
  <c r="G17" i="1"/>
  <c r="C22" i="1"/>
  <c r="D22" i="1"/>
  <c r="E22" i="1"/>
  <c r="F22" i="1"/>
  <c r="F33" i="1" s="1"/>
  <c r="G22" i="1"/>
  <c r="C29" i="1"/>
  <c r="D29" i="1"/>
  <c r="E29" i="1"/>
  <c r="F29" i="1"/>
  <c r="G29" i="1"/>
  <c r="C32" i="1"/>
  <c r="D32" i="1"/>
  <c r="D33" i="1" s="1"/>
  <c r="E32" i="1"/>
  <c r="F32" i="1"/>
  <c r="G32" i="1"/>
  <c r="G33" i="1"/>
  <c r="C44" i="1"/>
  <c r="D44" i="1"/>
  <c r="E44" i="1"/>
  <c r="F44" i="1"/>
  <c r="G44" i="1"/>
  <c r="C52" i="1"/>
  <c r="D52" i="1"/>
  <c r="E52" i="1"/>
  <c r="F52" i="1"/>
  <c r="G52" i="1"/>
  <c r="C57" i="1"/>
  <c r="D57" i="1"/>
  <c r="E57" i="1"/>
  <c r="F57" i="1"/>
  <c r="G57" i="1"/>
  <c r="C63" i="1"/>
  <c r="C67" i="1" s="1"/>
  <c r="D63" i="1"/>
  <c r="E63" i="1"/>
  <c r="F63" i="1"/>
  <c r="G63" i="1"/>
  <c r="G67" i="1" s="1"/>
  <c r="C66" i="1"/>
  <c r="D66" i="1"/>
  <c r="D67" i="1" s="1"/>
  <c r="E66" i="1"/>
  <c r="E67" i="1" s="1"/>
  <c r="F66" i="1"/>
  <c r="F67" i="1" s="1"/>
  <c r="G66" i="1"/>
  <c r="C75" i="1"/>
  <c r="D75" i="1"/>
  <c r="D99" i="1" s="1"/>
  <c r="E75" i="1"/>
  <c r="F75" i="1"/>
  <c r="F99" i="1" s="1"/>
  <c r="G75" i="1"/>
  <c r="C83" i="1"/>
  <c r="D83" i="1"/>
  <c r="E83" i="1"/>
  <c r="F83" i="1"/>
  <c r="G83" i="1"/>
  <c r="G99" i="1" s="1"/>
  <c r="C88" i="1"/>
  <c r="D88" i="1"/>
  <c r="E88" i="1"/>
  <c r="F88" i="1"/>
  <c r="G88" i="1"/>
  <c r="C95" i="1"/>
  <c r="D95" i="1"/>
  <c r="E95" i="1"/>
  <c r="E99" i="1" s="1"/>
  <c r="F95" i="1"/>
  <c r="G95" i="1"/>
  <c r="C98" i="1"/>
  <c r="D98" i="1"/>
  <c r="E98" i="1"/>
  <c r="F98" i="1"/>
  <c r="G98" i="1"/>
  <c r="C99" i="1"/>
  <c r="C110" i="1"/>
  <c r="D110" i="1"/>
  <c r="E110" i="1"/>
  <c r="F110" i="1"/>
  <c r="F133" i="1" s="1"/>
  <c r="G110" i="1"/>
  <c r="C118" i="1"/>
  <c r="C133" i="1" s="1"/>
  <c r="D118" i="1"/>
  <c r="E118" i="1"/>
  <c r="F118" i="1"/>
  <c r="G118" i="1"/>
  <c r="C123" i="1"/>
  <c r="D123" i="1"/>
  <c r="D133" i="1" s="1"/>
  <c r="E123" i="1"/>
  <c r="F123" i="1"/>
  <c r="G123" i="1"/>
  <c r="C129" i="1"/>
  <c r="D129" i="1"/>
  <c r="E129" i="1"/>
  <c r="F129" i="1"/>
  <c r="G129" i="1"/>
  <c r="G133" i="1" s="1"/>
  <c r="C132" i="1"/>
  <c r="D132" i="1"/>
  <c r="E132" i="1"/>
  <c r="F132" i="1"/>
  <c r="G132" i="1"/>
  <c r="E133" i="1"/>
  <c r="C144" i="1"/>
  <c r="D144" i="1"/>
  <c r="E144" i="1"/>
  <c r="F144" i="1"/>
  <c r="G144" i="1"/>
  <c r="C153" i="1"/>
  <c r="D153" i="1"/>
  <c r="E153" i="1"/>
  <c r="F153" i="1"/>
  <c r="G153" i="1"/>
  <c r="C158" i="1"/>
  <c r="D158" i="1"/>
  <c r="E158" i="1"/>
  <c r="E169" i="1" s="1"/>
  <c r="F158" i="1"/>
  <c r="G158" i="1"/>
  <c r="C165" i="1"/>
  <c r="D165" i="1"/>
  <c r="E165" i="1"/>
  <c r="F165" i="1"/>
  <c r="G165" i="1"/>
  <c r="C168" i="1"/>
  <c r="C169" i="1" s="1"/>
  <c r="D168" i="1"/>
  <c r="D169" i="1" s="1"/>
  <c r="E168" i="1"/>
  <c r="F168" i="1"/>
  <c r="F169" i="1" s="1"/>
  <c r="G168" i="1"/>
  <c r="G169" i="1"/>
  <c r="C178" i="1"/>
  <c r="D178" i="1"/>
  <c r="E178" i="1"/>
  <c r="F178" i="1"/>
  <c r="G178" i="1"/>
  <c r="C186" i="1"/>
  <c r="D186" i="1"/>
  <c r="D202" i="1" s="1"/>
  <c r="E186" i="1"/>
  <c r="F186" i="1"/>
  <c r="G186" i="1"/>
  <c r="C191" i="1"/>
  <c r="D191" i="1"/>
  <c r="E191" i="1"/>
  <c r="F191" i="1"/>
  <c r="G191" i="1"/>
  <c r="G202" i="1" s="1"/>
  <c r="C198" i="1"/>
  <c r="C202" i="1" s="1"/>
  <c r="D198" i="1"/>
  <c r="E198" i="1"/>
  <c r="F198" i="1"/>
  <c r="G198" i="1"/>
  <c r="C201" i="1"/>
  <c r="D201" i="1"/>
  <c r="E201" i="1"/>
  <c r="E202" i="1" s="1"/>
  <c r="F201" i="1"/>
  <c r="F202" i="1" s="1"/>
  <c r="G201" i="1"/>
  <c r="C211" i="1"/>
  <c r="D211" i="1"/>
  <c r="E211" i="1"/>
  <c r="F211" i="1"/>
  <c r="G211" i="1"/>
  <c r="C219" i="1"/>
  <c r="D219" i="1"/>
  <c r="E219" i="1"/>
  <c r="F219" i="1"/>
  <c r="F235" i="1" s="1"/>
  <c r="G219" i="1"/>
  <c r="C224" i="1"/>
  <c r="D224" i="1"/>
  <c r="E224" i="1"/>
  <c r="F224" i="1"/>
  <c r="G224" i="1"/>
  <c r="C231" i="1"/>
  <c r="D231" i="1"/>
  <c r="D235" i="1" s="1"/>
  <c r="E231" i="1"/>
  <c r="E235" i="1" s="1"/>
  <c r="F231" i="1"/>
  <c r="G231" i="1"/>
  <c r="C234" i="1"/>
  <c r="D234" i="1"/>
  <c r="E234" i="1"/>
  <c r="F234" i="1"/>
  <c r="G234" i="1"/>
  <c r="G235" i="1" s="1"/>
  <c r="C235" i="1"/>
  <c r="C245" i="1"/>
  <c r="D245" i="1"/>
  <c r="E245" i="1"/>
  <c r="F245" i="1"/>
  <c r="G245" i="1"/>
  <c r="C253" i="1"/>
  <c r="D253" i="1"/>
  <c r="E253" i="1"/>
  <c r="F253" i="1"/>
  <c r="G253" i="1"/>
  <c r="C258" i="1"/>
  <c r="C268" i="1" s="1"/>
  <c r="D258" i="1"/>
  <c r="E258" i="1"/>
  <c r="F258" i="1"/>
  <c r="G258" i="1"/>
  <c r="C264" i="1"/>
  <c r="D264" i="1"/>
  <c r="E264" i="1"/>
  <c r="F264" i="1"/>
  <c r="F268" i="1" s="1"/>
  <c r="G264" i="1"/>
  <c r="G268" i="1" s="1"/>
  <c r="C267" i="1"/>
  <c r="D267" i="1"/>
  <c r="D268" i="1" s="1"/>
  <c r="E267" i="1"/>
  <c r="F267" i="1"/>
  <c r="G267" i="1"/>
  <c r="E268" i="1"/>
  <c r="C278" i="1"/>
  <c r="D278" i="1"/>
  <c r="E278" i="1"/>
  <c r="F278" i="1"/>
  <c r="G278" i="1"/>
  <c r="C286" i="1"/>
  <c r="D286" i="1"/>
  <c r="E286" i="1"/>
  <c r="F286" i="1"/>
  <c r="G286" i="1"/>
  <c r="C291" i="1"/>
  <c r="D291" i="1"/>
  <c r="E291" i="1"/>
  <c r="E301" i="1" s="1"/>
  <c r="F291" i="1"/>
  <c r="G291" i="1"/>
  <c r="C297" i="1"/>
  <c r="D297" i="1"/>
  <c r="E297" i="1"/>
  <c r="F297" i="1"/>
  <c r="G297" i="1"/>
  <c r="C300" i="1"/>
  <c r="C301" i="1" s="1"/>
  <c r="D300" i="1"/>
  <c r="D301" i="1" s="1"/>
  <c r="E300" i="1"/>
  <c r="F300" i="1"/>
  <c r="F301" i="1" s="1"/>
  <c r="F314" i="1" s="1"/>
  <c r="F315" i="1" s="1"/>
  <c r="C323" i="1" s="1"/>
  <c r="E323" i="1" s="1"/>
  <c r="G300" i="1"/>
  <c r="G301" i="1"/>
  <c r="C312" i="1"/>
  <c r="D312" i="1"/>
  <c r="D313" i="1" s="1"/>
  <c r="E312" i="1"/>
  <c r="F312" i="1"/>
  <c r="F313" i="1" s="1"/>
  <c r="G312" i="1"/>
  <c r="C313" i="1"/>
  <c r="E313" i="1"/>
  <c r="G313" i="1"/>
  <c r="D314" i="1" l="1"/>
  <c r="D315" i="1" s="1"/>
  <c r="C321" i="1" s="1"/>
  <c r="E321" i="1" s="1"/>
  <c r="E314" i="1"/>
  <c r="E315" i="1" s="1"/>
  <c r="C322" i="1" s="1"/>
  <c r="E322" i="1" s="1"/>
  <c r="G314" i="1"/>
  <c r="G315" i="1" s="1"/>
  <c r="C324" i="1" s="1"/>
  <c r="E324" i="1" s="1"/>
</calcChain>
</file>

<file path=xl/sharedStrings.xml><?xml version="1.0" encoding="utf-8"?>
<sst xmlns="http://schemas.openxmlformats.org/spreadsheetml/2006/main" count="555" uniqueCount="177">
  <si>
    <t>Энергетическая ценность, ккал</t>
  </si>
  <si>
    <t>Углеводы, г</t>
  </si>
  <si>
    <t>Жир, г</t>
  </si>
  <si>
    <t>Белок, г</t>
  </si>
  <si>
    <t>норма</t>
  </si>
  <si>
    <t>по меню</t>
  </si>
  <si>
    <t>Соотношение, %</t>
  </si>
  <si>
    <t>11 лет  старше</t>
  </si>
  <si>
    <t>Нутриент</t>
  </si>
  <si>
    <t>Химический состав набора продуктов</t>
  </si>
  <si>
    <t>В среднем за 1 день</t>
  </si>
  <si>
    <t>ВСЕГО ПО МЕНЮ</t>
  </si>
  <si>
    <t>ИТОГО ЗА 10 ДЕНЬ</t>
  </si>
  <si>
    <t>Итого за завтрак</t>
  </si>
  <si>
    <t>Какао с молоком</t>
  </si>
  <si>
    <t>54-2гн-2020</t>
  </si>
  <si>
    <t>Сыр в нарезке</t>
  </si>
  <si>
    <t>54-1з-2020</t>
  </si>
  <si>
    <t>Масло сливочное</t>
  </si>
  <si>
    <t>54-2з-2020</t>
  </si>
  <si>
    <t>Хлеб в ассортименте</t>
  </si>
  <si>
    <t>Пром.</t>
  </si>
  <si>
    <t>Каша жидкая молочная пшенная</t>
  </si>
  <si>
    <t>54-1к-2020</t>
  </si>
  <si>
    <t>Завтрак</t>
  </si>
  <si>
    <t>Энергетическая ценность</t>
  </si>
  <si>
    <t>Жиры, г</t>
  </si>
  <si>
    <t>Белки, г</t>
  </si>
  <si>
    <t>Масса, г</t>
  </si>
  <si>
    <t>Название блюда</t>
  </si>
  <si>
    <t>№ рецептуры</t>
  </si>
  <si>
    <t>10 день</t>
  </si>
  <si>
    <t>ИТОГО ЗА 9 ДЕНЬ</t>
  </si>
  <si>
    <t>Итого за 2-ой ужин</t>
  </si>
  <si>
    <t>Йогурт питьевой</t>
  </si>
  <si>
    <t>2-ой ужин</t>
  </si>
  <si>
    <t>Итого за ужин</t>
  </si>
  <si>
    <t>Чай зеленый с сахаром</t>
  </si>
  <si>
    <t>54-4гн-2020</t>
  </si>
  <si>
    <t>Плов с курицей</t>
  </si>
  <si>
    <t>54-9м-2020</t>
  </si>
  <si>
    <t>Салат из белокочанной капусты с кукурузой</t>
  </si>
  <si>
    <t>54-18з-2020</t>
  </si>
  <si>
    <t>Ужин</t>
  </si>
  <si>
    <t>Итого за полдник</t>
  </si>
  <si>
    <t>Сок</t>
  </si>
  <si>
    <t>Булочка</t>
  </si>
  <si>
    <t>Полдник</t>
  </si>
  <si>
    <t>Итого за обед</t>
  </si>
  <si>
    <t>Компот из смеси сухофруктов</t>
  </si>
  <si>
    <t>54-1хн-2020</t>
  </si>
  <si>
    <t>Гуляш из говядины</t>
  </si>
  <si>
    <t>54-2м-2020</t>
  </si>
  <si>
    <t>Каша гречневая рассыпчатая</t>
  </si>
  <si>
    <t>54-2г-2020</t>
  </si>
  <si>
    <t>Суп картофельный с макаронными изделиями</t>
  </si>
  <si>
    <t>54-5с-2020</t>
  </si>
  <si>
    <t>54-4з-2020</t>
  </si>
  <si>
    <t>Обед</t>
  </si>
  <si>
    <t>Кофейный напиток с молоком</t>
  </si>
  <si>
    <t>54-3гн-2020</t>
  </si>
  <si>
    <t>Яйцо вареное</t>
  </si>
  <si>
    <t>54-2о-2020</t>
  </si>
  <si>
    <t>Каша жидкая молочная манная</t>
  </si>
  <si>
    <t>54-4к-2020</t>
  </si>
  <si>
    <t>9 день</t>
  </si>
  <si>
    <t>ИТОГО ЗА 8 ДЕНЬ</t>
  </si>
  <si>
    <t>Снежок</t>
  </si>
  <si>
    <t>Чай черный с лимоном и  сахаром</t>
  </si>
  <si>
    <t>54-1гн-2020</t>
  </si>
  <si>
    <t>Капуста тушеная с мясом</t>
  </si>
  <si>
    <t>54-8м-2020</t>
  </si>
  <si>
    <t>Салат Бабушкин</t>
  </si>
  <si>
    <t>54-8з-2020</t>
  </si>
  <si>
    <t>Напиток из шиповника</t>
  </si>
  <si>
    <t>54-2хн-2020</t>
  </si>
  <si>
    <t>Бифштекс из говядины с овощами под сырной корочкой</t>
  </si>
  <si>
    <t>54-17м-2020</t>
  </si>
  <si>
    <t>Макароны отварные</t>
  </si>
  <si>
    <t>54-1г-2020</t>
  </si>
  <si>
    <t>Суп с рыбными консервами</t>
  </si>
  <si>
    <t>54-7с-2020</t>
  </si>
  <si>
    <t>54-3з-2020</t>
  </si>
  <si>
    <t>Джем абрикосовый</t>
  </si>
  <si>
    <t>Каша жидкая молочная рисовая</t>
  </si>
  <si>
    <t>54-5к-2020</t>
  </si>
  <si>
    <t>8 день</t>
  </si>
  <si>
    <t>ИТОГО ЗА 7 ДЕНЬ</t>
  </si>
  <si>
    <t>Чай каркаде с сахаром</t>
  </si>
  <si>
    <t>54-5гн-2020</t>
  </si>
  <si>
    <t>Соус молочный натуральный</t>
  </si>
  <si>
    <t>54-3соус-2020</t>
  </si>
  <si>
    <t>Запеканка картофельная с говядиной</t>
  </si>
  <si>
    <t>54-10м-2020</t>
  </si>
  <si>
    <t>Салат овощной</t>
  </si>
  <si>
    <t>54-13з-2020</t>
  </si>
  <si>
    <t>Печенье</t>
  </si>
  <si>
    <t>Чай черный с сахаром</t>
  </si>
  <si>
    <t>Творожок</t>
  </si>
  <si>
    <t>Компот из свежих яблок</t>
  </si>
  <si>
    <t>54-3хн-2020</t>
  </si>
  <si>
    <t>Рыба с овощами, запеченная в смет.соусе</t>
  </si>
  <si>
    <t>54-3р-2020</t>
  </si>
  <si>
    <t>Рис припущенный</t>
  </si>
  <si>
    <t>54-4г-2020</t>
  </si>
  <si>
    <t>Суп картофельный с горохом</t>
  </si>
  <si>
    <t>54-6с-2020</t>
  </si>
  <si>
    <t>Омлет натуральный</t>
  </si>
  <si>
    <t>54-1о-2020</t>
  </si>
  <si>
    <t>7 день</t>
  </si>
  <si>
    <t>ИТОГО ЗА 6 ДЕНЬ</t>
  </si>
  <si>
    <t>Конфеты шоколадные</t>
  </si>
  <si>
    <t>Макаронник с мясом</t>
  </si>
  <si>
    <t>54-15м-2020</t>
  </si>
  <si>
    <t>Салат из помидоров и огурцов с болгарским перцем</t>
  </si>
  <si>
    <t>54-14з-2020</t>
  </si>
  <si>
    <t>Кисель из ягодного концентрата</t>
  </si>
  <si>
    <t>Курица тушеная</t>
  </si>
  <si>
    <t>54-11м-2020</t>
  </si>
  <si>
    <t>Щи из свежей капусты</t>
  </si>
  <si>
    <t>54-1с-2020</t>
  </si>
  <si>
    <t>6 день</t>
  </si>
  <si>
    <t>ИТОГО ЗА 5 ДЕНЬ</t>
  </si>
  <si>
    <t>Тефтели из говядины с рисом</t>
  </si>
  <si>
    <t>54-6м-2020</t>
  </si>
  <si>
    <t>Картофельное пюре</t>
  </si>
  <si>
    <t>54-7г-2020</t>
  </si>
  <si>
    <t>54-6з-2020</t>
  </si>
  <si>
    <t>Компот из вишни</t>
  </si>
  <si>
    <t>Соус красный основной</t>
  </si>
  <si>
    <t>54-2соус-2020</t>
  </si>
  <si>
    <t>Печень говяжья по-строгановски</t>
  </si>
  <si>
    <t>54-13м-2020</t>
  </si>
  <si>
    <t>Рассольник домашний</t>
  </si>
  <si>
    <t>54-3с-2020</t>
  </si>
  <si>
    <t>Молоко сгущенное</t>
  </si>
  <si>
    <t xml:space="preserve">Запеканка из творога </t>
  </si>
  <si>
    <t>54-1т-2020</t>
  </si>
  <si>
    <t>5 день</t>
  </si>
  <si>
    <t>ИТОГО ЗА 4 ДЕНЬ</t>
  </si>
  <si>
    <t>Плов из отварной говядины</t>
  </si>
  <si>
    <t>Салат с крабовыми палочками и кукурузой</t>
  </si>
  <si>
    <t>54-5з-2020</t>
  </si>
  <si>
    <t>Пряник</t>
  </si>
  <si>
    <t>Каша перловая рассыпчатая</t>
  </si>
  <si>
    <t>54-3г-2020</t>
  </si>
  <si>
    <t>4 день</t>
  </si>
  <si>
    <t>ИТОГО ЗА 3 ДЕНЬ</t>
  </si>
  <si>
    <t>Чай черный с лимоном с сахаром</t>
  </si>
  <si>
    <t>Жаркое по-домашнему с курицей</t>
  </si>
  <si>
    <t>54-7м-2020</t>
  </si>
  <si>
    <t>Филе минтая в сметанном соусе</t>
  </si>
  <si>
    <t>54-2р-2020</t>
  </si>
  <si>
    <t>Борщ с капустой и картофелем со сметаной</t>
  </si>
  <si>
    <t>54-2с-2020</t>
  </si>
  <si>
    <t>Бутерброд горячий с маслом и сыром</t>
  </si>
  <si>
    <t>54-10з-2020</t>
  </si>
  <si>
    <t>3 день</t>
  </si>
  <si>
    <t>ИТОГО ЗА 2 ДЕНЬ</t>
  </si>
  <si>
    <t>Филе куриное в сливочном соусе</t>
  </si>
  <si>
    <t>54-14м-2020</t>
  </si>
  <si>
    <t>Каша жидкая молочная овсяная</t>
  </si>
  <si>
    <t>54-3к-2020</t>
  </si>
  <si>
    <t>2 день</t>
  </si>
  <si>
    <t>ИТОГО ЗА 1 ДЕНЬ</t>
  </si>
  <si>
    <t>Котлета из говядины</t>
  </si>
  <si>
    <t>54-4м-2020</t>
  </si>
  <si>
    <t>Суп Полевой с крупой</t>
  </si>
  <si>
    <t>54-9с-2020</t>
  </si>
  <si>
    <t>1 день</t>
  </si>
  <si>
    <t>Меню для детей 11 лет и старше (летнее)</t>
  </si>
  <si>
    <t>____________ Екимов С.О.</t>
  </si>
  <si>
    <t>ООО "СВС-АГРО"</t>
  </si>
  <si>
    <t>Директор</t>
  </si>
  <si>
    <t>Утверждаю:</t>
  </si>
  <si>
    <t>Овощная нарезка</t>
  </si>
  <si>
    <t>Фруктовая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</si>
</sst>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_-* #,##0.00\ _₽_-;\-* #,##0.00\ _₽_-;_-* &quot;-&quot;??\ _₽_-;_-@_-"/>
    <numFmt numFmtId="166" formatCode="_-* #,##0.0\ _₽_-;\-* #,##0.0\ _₽_-;_-* &quot;-&quot;??\ _₽_-;_-@_-"/>
    <numFmt numFmtId="167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64" fontId="4" fillId="0" borderId="1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166" fontId="8" fillId="0" borderId="5" xfId="1" applyNumberFormat="1" applyFont="1" applyBorder="1" applyAlignment="1">
      <alignment horizontal="center"/>
    </xf>
    <xf numFmtId="166" fontId="8" fillId="0" borderId="6" xfId="1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166" fontId="8" fillId="0" borderId="9" xfId="1" applyNumberFormat="1" applyFont="1" applyBorder="1" applyAlignment="1">
      <alignment horizontal="center"/>
    </xf>
    <xf numFmtId="166" fontId="8" fillId="0" borderId="10" xfId="1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/>
    <xf numFmtId="0" fontId="8" fillId="0" borderId="12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7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167" fontId="8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167" fontId="3" fillId="0" borderId="0" xfId="0" applyNumberFormat="1" applyFont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10" fillId="0" borderId="0" xfId="0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6A7BF-D37F-4ECA-BD7A-00B3DA198F61}">
  <sheetPr>
    <tabColor theme="5"/>
    <pageSetUpPr fitToPage="1"/>
  </sheetPr>
  <dimension ref="A1:H324"/>
  <sheetViews>
    <sheetView tabSelected="1" topLeftCell="A272" workbookViewId="0">
      <selection activeCell="B290" sqref="B290"/>
    </sheetView>
  </sheetViews>
  <sheetFormatPr defaultRowHeight="15" x14ac:dyDescent="0.25"/>
  <cols>
    <col min="1" max="1" width="12" style="3" customWidth="1"/>
    <col min="2" max="2" width="40" style="3" customWidth="1"/>
    <col min="3" max="3" width="10" style="2" customWidth="1"/>
    <col min="4" max="5" width="10.42578125" style="2" bestFit="1" customWidth="1"/>
    <col min="6" max="6" width="10.7109375" style="2" customWidth="1"/>
    <col min="7" max="7" width="13.85546875" style="2" customWidth="1"/>
    <col min="8" max="8" width="13" style="1" customWidth="1"/>
    <col min="9" max="9" width="11" style="1" customWidth="1"/>
    <col min="10" max="10" width="11.7109375" style="1" customWidth="1"/>
    <col min="11" max="11" width="13.42578125" style="1" customWidth="1"/>
    <col min="12" max="16384" width="9.140625" style="1"/>
  </cols>
  <sheetData>
    <row r="1" spans="1:7" x14ac:dyDescent="0.25">
      <c r="E1" s="41" t="s">
        <v>174</v>
      </c>
    </row>
    <row r="2" spans="1:7" x14ac:dyDescent="0.25">
      <c r="E2" s="41" t="s">
        <v>173</v>
      </c>
    </row>
    <row r="3" spans="1:7" x14ac:dyDescent="0.25">
      <c r="E3" s="41" t="s">
        <v>172</v>
      </c>
    </row>
    <row r="4" spans="1:7" x14ac:dyDescent="0.25">
      <c r="E4" s="41" t="s">
        <v>171</v>
      </c>
    </row>
    <row r="5" spans="1:7" x14ac:dyDescent="0.25">
      <c r="E5" s="40">
        <v>46160</v>
      </c>
    </row>
    <row r="7" spans="1:7" ht="25.5" x14ac:dyDescent="0.35">
      <c r="A7" s="39" t="s">
        <v>170</v>
      </c>
      <c r="B7" s="39"/>
      <c r="C7" s="39"/>
      <c r="D7" s="39"/>
      <c r="E7" s="39"/>
      <c r="F7" s="39"/>
      <c r="G7" s="39"/>
    </row>
    <row r="8" spans="1:7" ht="22.5" x14ac:dyDescent="0.3">
      <c r="A8" s="33" t="s">
        <v>169</v>
      </c>
      <c r="B8" s="33"/>
      <c r="C8" s="33"/>
      <c r="D8" s="33"/>
      <c r="E8" s="33"/>
      <c r="F8" s="33"/>
      <c r="G8" s="33"/>
    </row>
    <row r="9" spans="1:7" ht="26.25" x14ac:dyDescent="0.25">
      <c r="A9" s="28" t="s">
        <v>30</v>
      </c>
      <c r="B9" s="28" t="s">
        <v>29</v>
      </c>
      <c r="C9" s="28" t="s">
        <v>28</v>
      </c>
      <c r="D9" s="28" t="s">
        <v>27</v>
      </c>
      <c r="E9" s="28" t="s">
        <v>26</v>
      </c>
      <c r="F9" s="32" t="s">
        <v>1</v>
      </c>
      <c r="G9" s="32" t="s">
        <v>25</v>
      </c>
    </row>
    <row r="10" spans="1:7" x14ac:dyDescent="0.25">
      <c r="A10" s="31" t="s">
        <v>58</v>
      </c>
      <c r="B10" s="31"/>
      <c r="C10" s="31"/>
      <c r="D10" s="31"/>
      <c r="E10" s="31"/>
      <c r="F10" s="31"/>
      <c r="G10" s="31"/>
    </row>
    <row r="11" spans="1:7" x14ac:dyDescent="0.25">
      <c r="A11" s="29" t="s">
        <v>57</v>
      </c>
      <c r="B11" s="29" t="s">
        <v>175</v>
      </c>
      <c r="C11" s="28">
        <v>100</v>
      </c>
      <c r="D11" s="28">
        <v>1.1000000000000001</v>
      </c>
      <c r="E11" s="28">
        <v>0.2</v>
      </c>
      <c r="F11" s="30">
        <v>3.8</v>
      </c>
      <c r="G11" s="28">
        <v>21.4</v>
      </c>
    </row>
    <row r="12" spans="1:7" x14ac:dyDescent="0.25">
      <c r="A12" s="29" t="s">
        <v>168</v>
      </c>
      <c r="B12" s="29" t="s">
        <v>167</v>
      </c>
      <c r="C12" s="28">
        <v>350</v>
      </c>
      <c r="D12" s="30">
        <v>8.6999999999999993</v>
      </c>
      <c r="E12" s="30">
        <v>10.9</v>
      </c>
      <c r="F12" s="30">
        <v>19.600000000000001</v>
      </c>
      <c r="G12" s="30">
        <v>211.3</v>
      </c>
    </row>
    <row r="13" spans="1:7" x14ac:dyDescent="0.25">
      <c r="A13" s="29" t="s">
        <v>79</v>
      </c>
      <c r="B13" s="29" t="s">
        <v>53</v>
      </c>
      <c r="C13" s="28">
        <v>200</v>
      </c>
      <c r="D13" s="30">
        <v>11</v>
      </c>
      <c r="E13" s="28">
        <v>9.3000000000000007</v>
      </c>
      <c r="F13" s="28">
        <v>47.9</v>
      </c>
      <c r="G13" s="28">
        <v>318.5</v>
      </c>
    </row>
    <row r="14" spans="1:7" x14ac:dyDescent="0.25">
      <c r="A14" s="29" t="s">
        <v>52</v>
      </c>
      <c r="B14" s="29" t="s">
        <v>51</v>
      </c>
      <c r="C14" s="28">
        <v>120</v>
      </c>
      <c r="D14" s="30">
        <v>20.399999999999999</v>
      </c>
      <c r="E14" s="30">
        <v>20.3</v>
      </c>
      <c r="F14" s="30">
        <v>4.7</v>
      </c>
      <c r="G14" s="30">
        <v>283.60000000000002</v>
      </c>
    </row>
    <row r="15" spans="1:7" x14ac:dyDescent="0.25">
      <c r="A15" s="29" t="s">
        <v>50</v>
      </c>
      <c r="B15" s="29" t="s">
        <v>49</v>
      </c>
      <c r="C15" s="28">
        <v>200</v>
      </c>
      <c r="D15" s="30">
        <v>0.5</v>
      </c>
      <c r="E15" s="30">
        <v>0</v>
      </c>
      <c r="F15" s="30">
        <v>19.8</v>
      </c>
      <c r="G15" s="30">
        <v>81</v>
      </c>
    </row>
    <row r="16" spans="1:7" x14ac:dyDescent="0.25">
      <c r="A16" s="29" t="s">
        <v>21</v>
      </c>
      <c r="B16" s="29" t="s">
        <v>20</v>
      </c>
      <c r="C16" s="28">
        <v>90</v>
      </c>
      <c r="D16" s="30">
        <v>6</v>
      </c>
      <c r="E16" s="30">
        <v>1.05</v>
      </c>
      <c r="F16" s="30">
        <v>35.700000000000003</v>
      </c>
      <c r="G16" s="30">
        <v>176.1</v>
      </c>
    </row>
    <row r="17" spans="1:7" x14ac:dyDescent="0.25">
      <c r="A17" s="27" t="s">
        <v>48</v>
      </c>
      <c r="B17" s="27"/>
      <c r="C17" s="26">
        <f>SUM(C11:C16)</f>
        <v>1060</v>
      </c>
      <c r="D17" s="26">
        <f>SUM(D11:D16)</f>
        <v>47.699999999999996</v>
      </c>
      <c r="E17" s="26">
        <f>SUM(E11:E16)</f>
        <v>41.75</v>
      </c>
      <c r="F17" s="26">
        <f>SUM(F11:F16)</f>
        <v>131.5</v>
      </c>
      <c r="G17" s="26">
        <f>SUM(G11:G16)</f>
        <v>1091.9000000000001</v>
      </c>
    </row>
    <row r="18" spans="1:7" x14ac:dyDescent="0.25">
      <c r="A18" s="31" t="s">
        <v>47</v>
      </c>
      <c r="B18" s="31"/>
      <c r="C18" s="31"/>
      <c r="D18" s="31"/>
      <c r="E18" s="31"/>
      <c r="F18" s="31"/>
      <c r="G18" s="31"/>
    </row>
    <row r="19" spans="1:7" x14ac:dyDescent="0.25">
      <c r="A19" s="29" t="s">
        <v>21</v>
      </c>
      <c r="B19" s="29" t="s">
        <v>46</v>
      </c>
      <c r="C19" s="28">
        <v>50</v>
      </c>
      <c r="D19" s="30">
        <v>7.1</v>
      </c>
      <c r="E19" s="30">
        <v>8.5</v>
      </c>
      <c r="F19" s="30">
        <v>29.9</v>
      </c>
      <c r="G19" s="30">
        <v>159</v>
      </c>
    </row>
    <row r="20" spans="1:7" ht="15" customHeight="1" x14ac:dyDescent="0.25">
      <c r="A20" s="29" t="s">
        <v>21</v>
      </c>
      <c r="B20" s="29" t="s">
        <v>45</v>
      </c>
      <c r="C20" s="28">
        <v>200</v>
      </c>
      <c r="D20" s="30">
        <v>1.4</v>
      </c>
      <c r="E20" s="30">
        <v>0</v>
      </c>
      <c r="F20" s="30">
        <v>24.4</v>
      </c>
      <c r="G20" s="30">
        <v>108</v>
      </c>
    </row>
    <row r="21" spans="1:7" x14ac:dyDescent="0.25">
      <c r="A21" s="29" t="s">
        <v>21</v>
      </c>
      <c r="B21" s="29" t="s">
        <v>176</v>
      </c>
      <c r="C21" s="28">
        <v>200</v>
      </c>
      <c r="D21" s="30">
        <v>2.2999999999999998</v>
      </c>
      <c r="E21" s="30">
        <v>0.5</v>
      </c>
      <c r="F21" s="30">
        <v>20.2</v>
      </c>
      <c r="G21" s="30">
        <v>107</v>
      </c>
    </row>
    <row r="22" spans="1:7" x14ac:dyDescent="0.25">
      <c r="A22" s="27" t="s">
        <v>44</v>
      </c>
      <c r="B22" s="27"/>
      <c r="C22" s="26">
        <f>SUM(C19:C21)</f>
        <v>450</v>
      </c>
      <c r="D22" s="26">
        <f>SUM(D19:D21)</f>
        <v>10.8</v>
      </c>
      <c r="E22" s="26">
        <f>SUM(E19:E21)</f>
        <v>9</v>
      </c>
      <c r="F22" s="26">
        <f>SUM(F19:F21)</f>
        <v>74.5</v>
      </c>
      <c r="G22" s="34">
        <f>SUM(G19:G21)</f>
        <v>374</v>
      </c>
    </row>
    <row r="23" spans="1:7" x14ac:dyDescent="0.25">
      <c r="A23" s="31" t="s">
        <v>43</v>
      </c>
      <c r="B23" s="31"/>
      <c r="C23" s="31"/>
      <c r="D23" s="31"/>
      <c r="E23" s="31"/>
      <c r="F23" s="31"/>
      <c r="G23" s="31"/>
    </row>
    <row r="24" spans="1:7" ht="26.25" x14ac:dyDescent="0.25">
      <c r="A24" s="29" t="s">
        <v>115</v>
      </c>
      <c r="B24" s="35" t="s">
        <v>114</v>
      </c>
      <c r="C24" s="28">
        <v>100</v>
      </c>
      <c r="D24" s="28">
        <v>1.2</v>
      </c>
      <c r="E24" s="28">
        <v>5.13</v>
      </c>
      <c r="F24" s="30">
        <v>3.95</v>
      </c>
      <c r="G24" s="28">
        <v>66.7</v>
      </c>
    </row>
    <row r="25" spans="1:7" ht="15" customHeight="1" x14ac:dyDescent="0.25">
      <c r="A25" s="29" t="s">
        <v>126</v>
      </c>
      <c r="B25" s="29" t="s">
        <v>125</v>
      </c>
      <c r="C25" s="28">
        <v>200</v>
      </c>
      <c r="D25" s="30">
        <v>4.2</v>
      </c>
      <c r="E25" s="30">
        <v>8.1</v>
      </c>
      <c r="F25" s="30">
        <v>26.4</v>
      </c>
      <c r="G25" s="30">
        <v>194.4</v>
      </c>
    </row>
    <row r="26" spans="1:7" x14ac:dyDescent="0.25">
      <c r="A26" s="29" t="s">
        <v>166</v>
      </c>
      <c r="B26" s="29" t="s">
        <v>165</v>
      </c>
      <c r="C26" s="28">
        <v>75</v>
      </c>
      <c r="D26" s="28">
        <v>13.7</v>
      </c>
      <c r="E26" s="28">
        <v>13.6</v>
      </c>
      <c r="F26" s="28">
        <v>12.2</v>
      </c>
      <c r="G26" s="28">
        <v>226.3</v>
      </c>
    </row>
    <row r="27" spans="1:7" x14ac:dyDescent="0.25">
      <c r="A27" s="29" t="s">
        <v>69</v>
      </c>
      <c r="B27" s="29" t="s">
        <v>97</v>
      </c>
      <c r="C27" s="28">
        <v>200</v>
      </c>
      <c r="D27" s="30">
        <v>0.2</v>
      </c>
      <c r="E27" s="30">
        <v>0</v>
      </c>
      <c r="F27" s="30">
        <v>6.5</v>
      </c>
      <c r="G27" s="30">
        <v>26.8</v>
      </c>
    </row>
    <row r="28" spans="1:7" x14ac:dyDescent="0.25">
      <c r="A28" s="29" t="s">
        <v>21</v>
      </c>
      <c r="B28" s="29" t="s">
        <v>20</v>
      </c>
      <c r="C28" s="28">
        <v>90</v>
      </c>
      <c r="D28" s="30">
        <v>6</v>
      </c>
      <c r="E28" s="30">
        <v>1.05</v>
      </c>
      <c r="F28" s="30">
        <v>35.700000000000003</v>
      </c>
      <c r="G28" s="30">
        <v>176.1</v>
      </c>
    </row>
    <row r="29" spans="1:7" s="13" customFormat="1" ht="14.25" x14ac:dyDescent="0.2">
      <c r="A29" s="27" t="s">
        <v>36</v>
      </c>
      <c r="B29" s="27"/>
      <c r="C29" s="26">
        <f>SUM(C24:C28)</f>
        <v>665</v>
      </c>
      <c r="D29" s="26">
        <f>SUM(D24:D28)</f>
        <v>25.3</v>
      </c>
      <c r="E29" s="26">
        <f>SUM(E24:E28)</f>
        <v>27.88</v>
      </c>
      <c r="F29" s="26">
        <f>SUM(F24:F28)</f>
        <v>84.75</v>
      </c>
      <c r="G29" s="26">
        <f>SUM(G24:G28)</f>
        <v>690.30000000000007</v>
      </c>
    </row>
    <row r="30" spans="1:7" x14ac:dyDescent="0.25">
      <c r="A30" s="31" t="s">
        <v>35</v>
      </c>
      <c r="B30" s="31"/>
      <c r="C30" s="31"/>
      <c r="D30" s="31"/>
      <c r="E30" s="31"/>
      <c r="F30" s="31"/>
      <c r="G30" s="31"/>
    </row>
    <row r="31" spans="1:7" x14ac:dyDescent="0.25">
      <c r="A31" s="29" t="s">
        <v>21</v>
      </c>
      <c r="B31" s="29" t="s">
        <v>34</v>
      </c>
      <c r="C31" s="28">
        <v>200</v>
      </c>
      <c r="D31" s="30">
        <v>5.6</v>
      </c>
      <c r="E31" s="30">
        <v>5</v>
      </c>
      <c r="F31" s="30">
        <v>22.4</v>
      </c>
      <c r="G31" s="30">
        <v>158</v>
      </c>
    </row>
    <row r="32" spans="1:7" s="13" customFormat="1" ht="14.25" x14ac:dyDescent="0.2">
      <c r="A32" s="27" t="s">
        <v>33</v>
      </c>
      <c r="B32" s="27"/>
      <c r="C32" s="26">
        <f>SUM(C31)</f>
        <v>200</v>
      </c>
      <c r="D32" s="26">
        <f>SUM(D31)</f>
        <v>5.6</v>
      </c>
      <c r="E32" s="34">
        <f>SUM(E31)</f>
        <v>5</v>
      </c>
      <c r="F32" s="34">
        <f>SUM(F31)</f>
        <v>22.4</v>
      </c>
      <c r="G32" s="34">
        <f>SUM(G31)</f>
        <v>158</v>
      </c>
    </row>
    <row r="33" spans="1:7" s="13" customFormat="1" ht="14.25" x14ac:dyDescent="0.2">
      <c r="A33" s="27" t="s">
        <v>164</v>
      </c>
      <c r="B33" s="27"/>
      <c r="C33" s="26">
        <f>C17+C22+C29+C32</f>
        <v>2375</v>
      </c>
      <c r="D33" s="34">
        <f>D17+D22+D29+D32</f>
        <v>89.399999999999991</v>
      </c>
      <c r="E33" s="34">
        <f>E17+E22+E29+E32</f>
        <v>83.63</v>
      </c>
      <c r="F33" s="34">
        <f>F17+F22+F29+F32</f>
        <v>313.14999999999998</v>
      </c>
      <c r="G33" s="34">
        <f>G17+G22+G29+G32</f>
        <v>2314.2000000000003</v>
      </c>
    </row>
    <row r="34" spans="1:7" s="13" customFormat="1" ht="14.25" x14ac:dyDescent="0.2">
      <c r="A34" s="38"/>
      <c r="B34" s="38"/>
      <c r="C34" s="26"/>
      <c r="D34" s="34"/>
      <c r="E34" s="34"/>
      <c r="F34" s="26"/>
      <c r="G34" s="26"/>
    </row>
    <row r="35" spans="1:7" ht="22.5" x14ac:dyDescent="0.3">
      <c r="A35" s="33" t="s">
        <v>163</v>
      </c>
      <c r="B35" s="33"/>
      <c r="C35" s="33"/>
      <c r="D35" s="33"/>
      <c r="E35" s="33"/>
      <c r="F35" s="33"/>
      <c r="G35" s="33"/>
    </row>
    <row r="36" spans="1:7" ht="26.25" x14ac:dyDescent="0.25">
      <c r="A36" s="28" t="s">
        <v>30</v>
      </c>
      <c r="B36" s="28" t="s">
        <v>29</v>
      </c>
      <c r="C36" s="28" t="s">
        <v>28</v>
      </c>
      <c r="D36" s="28" t="s">
        <v>27</v>
      </c>
      <c r="E36" s="28" t="s">
        <v>26</v>
      </c>
      <c r="F36" s="32" t="s">
        <v>1</v>
      </c>
      <c r="G36" s="32" t="s">
        <v>25</v>
      </c>
    </row>
    <row r="37" spans="1:7" x14ac:dyDescent="0.25">
      <c r="A37" s="31" t="s">
        <v>24</v>
      </c>
      <c r="B37" s="31"/>
      <c r="C37" s="31"/>
      <c r="D37" s="31"/>
      <c r="E37" s="31"/>
      <c r="F37" s="31"/>
      <c r="G37" s="31"/>
    </row>
    <row r="38" spans="1:7" x14ac:dyDescent="0.25">
      <c r="A38" s="29" t="s">
        <v>162</v>
      </c>
      <c r="B38" s="29" t="s">
        <v>161</v>
      </c>
      <c r="C38" s="28">
        <v>250</v>
      </c>
      <c r="D38" s="28">
        <v>10.7</v>
      </c>
      <c r="E38" s="28">
        <v>16</v>
      </c>
      <c r="F38" s="28">
        <v>42.7</v>
      </c>
      <c r="G38" s="28">
        <v>357.1</v>
      </c>
    </row>
    <row r="39" spans="1:7" x14ac:dyDescent="0.25">
      <c r="A39" s="29" t="s">
        <v>21</v>
      </c>
      <c r="B39" s="29" t="s">
        <v>20</v>
      </c>
      <c r="C39" s="28">
        <v>60</v>
      </c>
      <c r="D39" s="30">
        <v>4</v>
      </c>
      <c r="E39" s="30">
        <v>0.7</v>
      </c>
      <c r="F39" s="30">
        <v>23.8</v>
      </c>
      <c r="G39" s="30">
        <v>117.4</v>
      </c>
    </row>
    <row r="40" spans="1:7" x14ac:dyDescent="0.25">
      <c r="A40" s="29" t="s">
        <v>17</v>
      </c>
      <c r="B40" s="29" t="s">
        <v>16</v>
      </c>
      <c r="C40" s="28">
        <v>30</v>
      </c>
      <c r="D40" s="28">
        <v>7</v>
      </c>
      <c r="E40" s="28">
        <v>8.8000000000000007</v>
      </c>
      <c r="F40" s="28">
        <v>0</v>
      </c>
      <c r="G40" s="28">
        <v>107.5</v>
      </c>
    </row>
    <row r="41" spans="1:7" x14ac:dyDescent="0.25">
      <c r="A41" s="29" t="s">
        <v>19</v>
      </c>
      <c r="B41" s="29" t="s">
        <v>18</v>
      </c>
      <c r="C41" s="28">
        <v>10</v>
      </c>
      <c r="D41" s="28">
        <v>0.1</v>
      </c>
      <c r="E41" s="28">
        <v>8.1999999999999993</v>
      </c>
      <c r="F41" s="28">
        <v>0.1</v>
      </c>
      <c r="G41" s="28">
        <v>74.8</v>
      </c>
    </row>
    <row r="42" spans="1:7" x14ac:dyDescent="0.25">
      <c r="A42" s="29" t="s">
        <v>62</v>
      </c>
      <c r="B42" s="29" t="s">
        <v>61</v>
      </c>
      <c r="C42" s="28">
        <v>40</v>
      </c>
      <c r="D42" s="28">
        <v>4.8</v>
      </c>
      <c r="E42" s="28">
        <v>4</v>
      </c>
      <c r="F42" s="28">
        <v>0.3</v>
      </c>
      <c r="G42" s="28">
        <v>56.6</v>
      </c>
    </row>
    <row r="43" spans="1:7" x14ac:dyDescent="0.25">
      <c r="A43" s="29" t="s">
        <v>15</v>
      </c>
      <c r="B43" s="29" t="s">
        <v>14</v>
      </c>
      <c r="C43" s="28">
        <v>200</v>
      </c>
      <c r="D43" s="28">
        <v>4.5999999999999996</v>
      </c>
      <c r="E43" s="28">
        <v>4.4000000000000004</v>
      </c>
      <c r="F43" s="28">
        <v>12.5</v>
      </c>
      <c r="G43" s="28">
        <v>107.2</v>
      </c>
    </row>
    <row r="44" spans="1:7" s="13" customFormat="1" ht="14.25" x14ac:dyDescent="0.2">
      <c r="A44" s="27" t="s">
        <v>13</v>
      </c>
      <c r="B44" s="27"/>
      <c r="C44" s="26">
        <f>SUM(C38:C43)</f>
        <v>590</v>
      </c>
      <c r="D44" s="26">
        <f>SUM(D38:D43)</f>
        <v>31.200000000000003</v>
      </c>
      <c r="E44" s="26">
        <f>SUM(E38:E43)</f>
        <v>42.1</v>
      </c>
      <c r="F44" s="26">
        <f>SUM(F38:F43)</f>
        <v>79.399999999999991</v>
      </c>
      <c r="G44" s="26">
        <f>SUM(G38:G43)</f>
        <v>820.6</v>
      </c>
    </row>
    <row r="45" spans="1:7" x14ac:dyDescent="0.25">
      <c r="A45" s="31" t="s">
        <v>58</v>
      </c>
      <c r="B45" s="31"/>
      <c r="C45" s="31"/>
      <c r="D45" s="31"/>
      <c r="E45" s="31"/>
      <c r="F45" s="31"/>
      <c r="G45" s="31"/>
    </row>
    <row r="46" spans="1:7" x14ac:dyDescent="0.25">
      <c r="A46" s="29" t="s">
        <v>82</v>
      </c>
      <c r="B46" s="29" t="s">
        <v>175</v>
      </c>
      <c r="C46" s="28">
        <v>100</v>
      </c>
      <c r="D46" s="28">
        <v>0.8</v>
      </c>
      <c r="E46" s="28">
        <v>0.1</v>
      </c>
      <c r="F46" s="30">
        <v>2.5</v>
      </c>
      <c r="G46" s="28">
        <v>11.3</v>
      </c>
    </row>
    <row r="47" spans="1:7" x14ac:dyDescent="0.25">
      <c r="A47" s="29" t="s">
        <v>106</v>
      </c>
      <c r="B47" s="29" t="s">
        <v>105</v>
      </c>
      <c r="C47" s="28">
        <v>350</v>
      </c>
      <c r="D47" s="28">
        <v>11.8</v>
      </c>
      <c r="E47" s="28">
        <v>8.1</v>
      </c>
      <c r="F47" s="28">
        <v>28.6</v>
      </c>
      <c r="G47" s="28">
        <v>233.7</v>
      </c>
    </row>
    <row r="48" spans="1:7" x14ac:dyDescent="0.25">
      <c r="A48" s="29" t="s">
        <v>79</v>
      </c>
      <c r="B48" s="29" t="s">
        <v>78</v>
      </c>
      <c r="C48" s="28">
        <v>200</v>
      </c>
      <c r="D48" s="30">
        <v>7.1</v>
      </c>
      <c r="E48" s="30">
        <v>7.4</v>
      </c>
      <c r="F48" s="30">
        <v>43.7</v>
      </c>
      <c r="G48" s="30">
        <v>269.3</v>
      </c>
    </row>
    <row r="49" spans="1:7" x14ac:dyDescent="0.25">
      <c r="A49" s="29" t="s">
        <v>160</v>
      </c>
      <c r="B49" s="29" t="s">
        <v>159</v>
      </c>
      <c r="C49" s="28">
        <v>100</v>
      </c>
      <c r="D49" s="28">
        <v>13.7</v>
      </c>
      <c r="E49" s="28">
        <v>13.6</v>
      </c>
      <c r="F49" s="28">
        <v>12.2</v>
      </c>
      <c r="G49" s="28">
        <v>226.3</v>
      </c>
    </row>
    <row r="50" spans="1:7" x14ac:dyDescent="0.25">
      <c r="A50" s="29" t="s">
        <v>21</v>
      </c>
      <c r="B50" s="29" t="s">
        <v>116</v>
      </c>
      <c r="C50" s="28">
        <v>200</v>
      </c>
      <c r="D50" s="28">
        <v>1.36</v>
      </c>
      <c r="E50" s="30">
        <v>0</v>
      </c>
      <c r="F50" s="30">
        <v>29</v>
      </c>
      <c r="G50" s="28">
        <v>116.2</v>
      </c>
    </row>
    <row r="51" spans="1:7" x14ac:dyDescent="0.25">
      <c r="A51" s="29" t="s">
        <v>21</v>
      </c>
      <c r="B51" s="29" t="s">
        <v>20</v>
      </c>
      <c r="C51" s="28">
        <v>90</v>
      </c>
      <c r="D51" s="30">
        <v>6</v>
      </c>
      <c r="E51" s="30">
        <v>1.05</v>
      </c>
      <c r="F51" s="30">
        <v>35.700000000000003</v>
      </c>
      <c r="G51" s="30">
        <v>176.1</v>
      </c>
    </row>
    <row r="52" spans="1:7" s="13" customFormat="1" ht="15" customHeight="1" x14ac:dyDescent="0.2">
      <c r="A52" s="27" t="s">
        <v>48</v>
      </c>
      <c r="B52" s="27"/>
      <c r="C52" s="26">
        <f>SUM(C46:C51)</f>
        <v>1040</v>
      </c>
      <c r="D52" s="34">
        <f>SUM(D46:D51)</f>
        <v>40.760000000000005</v>
      </c>
      <c r="E52" s="34">
        <f>SUM(E46:E51)</f>
        <v>30.25</v>
      </c>
      <c r="F52" s="26">
        <f>SUM(F46:F51)</f>
        <v>151.70000000000002</v>
      </c>
      <c r="G52" s="26">
        <f>SUM(G46:G51)</f>
        <v>1032.8999999999999</v>
      </c>
    </row>
    <row r="53" spans="1:7" x14ac:dyDescent="0.25">
      <c r="A53" s="31" t="s">
        <v>47</v>
      </c>
      <c r="B53" s="31"/>
      <c r="C53" s="31"/>
      <c r="D53" s="31"/>
      <c r="E53" s="31"/>
      <c r="F53" s="31"/>
      <c r="G53" s="31"/>
    </row>
    <row r="54" spans="1:7" x14ac:dyDescent="0.25">
      <c r="A54" s="29" t="s">
        <v>21</v>
      </c>
      <c r="B54" s="29" t="s">
        <v>46</v>
      </c>
      <c r="C54" s="28">
        <v>50</v>
      </c>
      <c r="D54" s="30">
        <v>7.1</v>
      </c>
      <c r="E54" s="30">
        <v>8.5</v>
      </c>
      <c r="F54" s="30">
        <v>29.9</v>
      </c>
      <c r="G54" s="30">
        <v>159</v>
      </c>
    </row>
    <row r="55" spans="1:7" ht="15" customHeight="1" x14ac:dyDescent="0.25">
      <c r="A55" s="29" t="s">
        <v>21</v>
      </c>
      <c r="B55" s="29" t="s">
        <v>45</v>
      </c>
      <c r="C55" s="28">
        <v>200</v>
      </c>
      <c r="D55" s="30">
        <v>1.4</v>
      </c>
      <c r="E55" s="30">
        <v>0</v>
      </c>
      <c r="F55" s="30">
        <v>24.4</v>
      </c>
      <c r="G55" s="30">
        <v>108</v>
      </c>
    </row>
    <row r="56" spans="1:7" x14ac:dyDescent="0.25">
      <c r="A56" s="29" t="s">
        <v>21</v>
      </c>
      <c r="B56" s="29" t="s">
        <v>176</v>
      </c>
      <c r="C56" s="28">
        <v>200</v>
      </c>
      <c r="D56" s="28">
        <v>0.7</v>
      </c>
      <c r="E56" s="28">
        <v>0.6</v>
      </c>
      <c r="F56" s="28">
        <v>20.6</v>
      </c>
      <c r="G56" s="30">
        <v>84</v>
      </c>
    </row>
    <row r="57" spans="1:7" x14ac:dyDescent="0.25">
      <c r="A57" s="27" t="s">
        <v>44</v>
      </c>
      <c r="B57" s="27"/>
      <c r="C57" s="26">
        <f>SUM(C54:C56)</f>
        <v>450</v>
      </c>
      <c r="D57" s="26">
        <f>SUM(D54:D56)</f>
        <v>9.1999999999999993</v>
      </c>
      <c r="E57" s="26">
        <f>SUM(E54:E56)</f>
        <v>9.1</v>
      </c>
      <c r="F57" s="26">
        <f>SUM(F54:F56)</f>
        <v>74.900000000000006</v>
      </c>
      <c r="G57" s="34">
        <f>SUM(G54:G56)</f>
        <v>351</v>
      </c>
    </row>
    <row r="58" spans="1:7" x14ac:dyDescent="0.25">
      <c r="A58" s="31" t="s">
        <v>43</v>
      </c>
      <c r="B58" s="31"/>
      <c r="C58" s="31"/>
      <c r="D58" s="31"/>
      <c r="E58" s="31"/>
      <c r="F58" s="31"/>
      <c r="G58" s="31"/>
    </row>
    <row r="59" spans="1:7" x14ac:dyDescent="0.25">
      <c r="A59" s="29" t="s">
        <v>73</v>
      </c>
      <c r="B59" s="29" t="s">
        <v>72</v>
      </c>
      <c r="C59" s="28">
        <v>100</v>
      </c>
      <c r="D59" s="28">
        <v>1.2</v>
      </c>
      <c r="E59" s="28">
        <v>9</v>
      </c>
      <c r="F59" s="28">
        <v>6.7</v>
      </c>
      <c r="G59" s="28">
        <v>111.9</v>
      </c>
    </row>
    <row r="60" spans="1:7" x14ac:dyDescent="0.25">
      <c r="A60" s="29" t="s">
        <v>71</v>
      </c>
      <c r="B60" s="29" t="s">
        <v>70</v>
      </c>
      <c r="C60" s="28">
        <v>250</v>
      </c>
      <c r="D60" s="28">
        <v>27.4</v>
      </c>
      <c r="E60" s="28">
        <v>28.7</v>
      </c>
      <c r="F60" s="28">
        <v>16.7</v>
      </c>
      <c r="G60" s="28">
        <v>433.7</v>
      </c>
    </row>
    <row r="61" spans="1:7" x14ac:dyDescent="0.25">
      <c r="A61" s="29" t="s">
        <v>38</v>
      </c>
      <c r="B61" s="29" t="s">
        <v>37</v>
      </c>
      <c r="C61" s="28">
        <v>200</v>
      </c>
      <c r="D61" s="30">
        <v>0.2</v>
      </c>
      <c r="E61" s="30">
        <v>0</v>
      </c>
      <c r="F61" s="30">
        <v>6.5</v>
      </c>
      <c r="G61" s="30">
        <v>26.8</v>
      </c>
    </row>
    <row r="62" spans="1:7" x14ac:dyDescent="0.25">
      <c r="A62" s="29" t="s">
        <v>21</v>
      </c>
      <c r="B62" s="29" t="s">
        <v>20</v>
      </c>
      <c r="C62" s="28">
        <v>90</v>
      </c>
      <c r="D62" s="30">
        <v>6</v>
      </c>
      <c r="E62" s="30">
        <v>1.05</v>
      </c>
      <c r="F62" s="30">
        <v>35.700000000000003</v>
      </c>
      <c r="G62" s="30">
        <v>176.1</v>
      </c>
    </row>
    <row r="63" spans="1:7" s="13" customFormat="1" ht="14.25" x14ac:dyDescent="0.2">
      <c r="A63" s="27" t="s">
        <v>36</v>
      </c>
      <c r="B63" s="27"/>
      <c r="C63" s="26">
        <f>SUM(C59:C62)</f>
        <v>640</v>
      </c>
      <c r="D63" s="26">
        <f>SUM(D59:D62)</f>
        <v>34.799999999999997</v>
      </c>
      <c r="E63" s="26">
        <f>SUM(E59:E62)</f>
        <v>38.75</v>
      </c>
      <c r="F63" s="26">
        <f>SUM(F59:F62)</f>
        <v>65.599999999999994</v>
      </c>
      <c r="G63" s="26">
        <f>SUM(G59:G62)</f>
        <v>748.5</v>
      </c>
    </row>
    <row r="64" spans="1:7" x14ac:dyDescent="0.25">
      <c r="A64" s="31" t="s">
        <v>35</v>
      </c>
      <c r="B64" s="31"/>
      <c r="C64" s="31"/>
      <c r="D64" s="31"/>
      <c r="E64" s="31"/>
      <c r="F64" s="31"/>
      <c r="G64" s="31"/>
    </row>
    <row r="65" spans="1:7" ht="15.75" customHeight="1" x14ac:dyDescent="0.25">
      <c r="A65" s="29" t="s">
        <v>21</v>
      </c>
      <c r="B65" s="29" t="s">
        <v>67</v>
      </c>
      <c r="C65" s="28">
        <v>200</v>
      </c>
      <c r="D65" s="30">
        <v>5.6</v>
      </c>
      <c r="E65" s="30">
        <v>5</v>
      </c>
      <c r="F65" s="30">
        <v>22.5</v>
      </c>
      <c r="G65" s="30">
        <v>156</v>
      </c>
    </row>
    <row r="66" spans="1:7" x14ac:dyDescent="0.25">
      <c r="A66" s="27" t="s">
        <v>33</v>
      </c>
      <c r="B66" s="27"/>
      <c r="C66" s="26">
        <f>SUM(C65)</f>
        <v>200</v>
      </c>
      <c r="D66" s="26">
        <f>SUM(D65)</f>
        <v>5.6</v>
      </c>
      <c r="E66" s="34">
        <f>SUM(E65)</f>
        <v>5</v>
      </c>
      <c r="F66" s="34">
        <f>SUM(F65)</f>
        <v>22.5</v>
      </c>
      <c r="G66" s="26">
        <f>SUM(G65)</f>
        <v>156</v>
      </c>
    </row>
    <row r="67" spans="1:7" ht="15" customHeight="1" x14ac:dyDescent="0.25">
      <c r="A67" s="27" t="s">
        <v>158</v>
      </c>
      <c r="B67" s="27"/>
      <c r="C67" s="26">
        <f>C66+C63+C57+C52+C44</f>
        <v>2920</v>
      </c>
      <c r="D67" s="34">
        <f>D66+D63+D57+D52+D44</f>
        <v>121.56</v>
      </c>
      <c r="E67" s="34">
        <f>E66+E63+E57+E52+E44</f>
        <v>125.19999999999999</v>
      </c>
      <c r="F67" s="34">
        <f>F66+F63+F57+F52+F44</f>
        <v>394.1</v>
      </c>
      <c r="G67" s="34">
        <f>G66+G63+G57+G52+G44</f>
        <v>3108.9999999999995</v>
      </c>
    </row>
    <row r="68" spans="1:7" x14ac:dyDescent="0.25">
      <c r="A68" s="29"/>
      <c r="B68" s="29"/>
      <c r="C68" s="28"/>
      <c r="D68" s="28"/>
      <c r="E68" s="28"/>
      <c r="F68" s="28"/>
      <c r="G68" s="28"/>
    </row>
    <row r="69" spans="1:7" ht="22.5" x14ac:dyDescent="0.3">
      <c r="A69" s="33" t="s">
        <v>157</v>
      </c>
      <c r="B69" s="33"/>
      <c r="C69" s="33"/>
      <c r="D69" s="33"/>
      <c r="E69" s="33"/>
      <c r="F69" s="33"/>
      <c r="G69" s="33"/>
    </row>
    <row r="70" spans="1:7" ht="26.25" x14ac:dyDescent="0.25">
      <c r="A70" s="28" t="s">
        <v>30</v>
      </c>
      <c r="B70" s="28" t="s">
        <v>29</v>
      </c>
      <c r="C70" s="28" t="s">
        <v>28</v>
      </c>
      <c r="D70" s="28" t="s">
        <v>27</v>
      </c>
      <c r="E70" s="28" t="s">
        <v>26</v>
      </c>
      <c r="F70" s="32" t="s">
        <v>1</v>
      </c>
      <c r="G70" s="32" t="s">
        <v>25</v>
      </c>
    </row>
    <row r="71" spans="1:7" x14ac:dyDescent="0.25">
      <c r="A71" s="31" t="s">
        <v>24</v>
      </c>
      <c r="B71" s="31"/>
      <c r="C71" s="31"/>
      <c r="D71" s="31"/>
      <c r="E71" s="31"/>
      <c r="F71" s="31"/>
      <c r="G71" s="31"/>
    </row>
    <row r="72" spans="1:7" x14ac:dyDescent="0.25">
      <c r="A72" s="29" t="s">
        <v>85</v>
      </c>
      <c r="B72" s="29" t="s">
        <v>84</v>
      </c>
      <c r="C72" s="28">
        <v>250</v>
      </c>
      <c r="D72" s="28">
        <v>6.5</v>
      </c>
      <c r="E72" s="28">
        <v>8.1</v>
      </c>
      <c r="F72" s="28">
        <v>35.6</v>
      </c>
      <c r="G72" s="28">
        <v>242.1</v>
      </c>
    </row>
    <row r="73" spans="1:7" x14ac:dyDescent="0.25">
      <c r="A73" s="29" t="s">
        <v>156</v>
      </c>
      <c r="B73" s="29" t="s">
        <v>155</v>
      </c>
      <c r="C73" s="28">
        <v>65</v>
      </c>
      <c r="D73" s="28">
        <v>6.5</v>
      </c>
      <c r="E73" s="28">
        <v>12.9</v>
      </c>
      <c r="F73" s="28">
        <v>19.8</v>
      </c>
      <c r="G73" s="28">
        <v>222.5</v>
      </c>
    </row>
    <row r="74" spans="1:7" x14ac:dyDescent="0.25">
      <c r="A74" s="29" t="s">
        <v>60</v>
      </c>
      <c r="B74" s="29" t="s">
        <v>59</v>
      </c>
      <c r="C74" s="28">
        <v>200</v>
      </c>
      <c r="D74" s="28">
        <v>3.8</v>
      </c>
      <c r="E74" s="28">
        <v>3.5</v>
      </c>
      <c r="F74" s="28">
        <v>11.2</v>
      </c>
      <c r="G74" s="28">
        <v>91.2</v>
      </c>
    </row>
    <row r="75" spans="1:7" s="13" customFormat="1" ht="14.25" x14ac:dyDescent="0.2">
      <c r="A75" s="27" t="s">
        <v>13</v>
      </c>
      <c r="B75" s="27"/>
      <c r="C75" s="26">
        <f>SUM(C72:C74)</f>
        <v>515</v>
      </c>
      <c r="D75" s="26">
        <f>SUM(D72:D74)</f>
        <v>16.8</v>
      </c>
      <c r="E75" s="26">
        <f>SUM(E72:E74)</f>
        <v>24.5</v>
      </c>
      <c r="F75" s="26">
        <f>SUM(F72:F74)</f>
        <v>66.600000000000009</v>
      </c>
      <c r="G75" s="26">
        <f>SUM(G72:G74)</f>
        <v>555.80000000000007</v>
      </c>
    </row>
    <row r="76" spans="1:7" x14ac:dyDescent="0.25">
      <c r="A76" s="31" t="s">
        <v>58</v>
      </c>
      <c r="B76" s="31"/>
      <c r="C76" s="31"/>
      <c r="D76" s="31"/>
      <c r="E76" s="31"/>
      <c r="F76" s="31"/>
      <c r="G76" s="31"/>
    </row>
    <row r="77" spans="1:7" x14ac:dyDescent="0.25">
      <c r="A77" s="29" t="s">
        <v>57</v>
      </c>
      <c r="B77" s="29" t="s">
        <v>175</v>
      </c>
      <c r="C77" s="28">
        <v>100</v>
      </c>
      <c r="D77" s="28">
        <v>1.1000000000000001</v>
      </c>
      <c r="E77" s="28">
        <v>0.2</v>
      </c>
      <c r="F77" s="30">
        <v>3.8</v>
      </c>
      <c r="G77" s="28">
        <v>21.4</v>
      </c>
    </row>
    <row r="78" spans="1:7" x14ac:dyDescent="0.25">
      <c r="A78" s="29" t="s">
        <v>154</v>
      </c>
      <c r="B78" s="35" t="s">
        <v>153</v>
      </c>
      <c r="C78" s="28">
        <v>350</v>
      </c>
      <c r="D78" s="28">
        <v>8.3000000000000007</v>
      </c>
      <c r="E78" s="28">
        <v>10.6</v>
      </c>
      <c r="F78" s="28">
        <v>17.600000000000001</v>
      </c>
      <c r="G78" s="28">
        <v>199.9</v>
      </c>
    </row>
    <row r="79" spans="1:7" x14ac:dyDescent="0.25">
      <c r="A79" s="29" t="s">
        <v>104</v>
      </c>
      <c r="B79" s="29" t="s">
        <v>103</v>
      </c>
      <c r="C79" s="28">
        <v>200</v>
      </c>
      <c r="D79" s="28">
        <v>4.5999999999999996</v>
      </c>
      <c r="E79" s="28">
        <v>7.2</v>
      </c>
      <c r="F79" s="28">
        <v>46.6</v>
      </c>
      <c r="G79" s="28">
        <v>269.39999999999998</v>
      </c>
    </row>
    <row r="80" spans="1:7" x14ac:dyDescent="0.25">
      <c r="A80" s="29" t="s">
        <v>152</v>
      </c>
      <c r="B80" s="29" t="s">
        <v>151</v>
      </c>
      <c r="C80" s="28">
        <v>100</v>
      </c>
      <c r="D80" s="28">
        <v>15.1</v>
      </c>
      <c r="E80" s="28">
        <v>20.100000000000001</v>
      </c>
      <c r="F80" s="28">
        <v>4.3</v>
      </c>
      <c r="G80" s="28">
        <v>258.3</v>
      </c>
    </row>
    <row r="81" spans="1:7" x14ac:dyDescent="0.25">
      <c r="A81" s="29" t="s">
        <v>100</v>
      </c>
      <c r="B81" s="29" t="s">
        <v>99</v>
      </c>
      <c r="C81" s="28">
        <v>200</v>
      </c>
      <c r="D81" s="30">
        <v>2</v>
      </c>
      <c r="E81" s="28">
        <v>0.2</v>
      </c>
      <c r="F81" s="28">
        <v>10.6</v>
      </c>
      <c r="G81" s="28">
        <v>44</v>
      </c>
    </row>
    <row r="82" spans="1:7" x14ac:dyDescent="0.25">
      <c r="A82" s="29" t="s">
        <v>21</v>
      </c>
      <c r="B82" s="29" t="s">
        <v>20</v>
      </c>
      <c r="C82" s="28">
        <v>90</v>
      </c>
      <c r="D82" s="30">
        <v>6</v>
      </c>
      <c r="E82" s="30">
        <v>1.05</v>
      </c>
      <c r="F82" s="30">
        <v>35.700000000000003</v>
      </c>
      <c r="G82" s="30">
        <v>176.1</v>
      </c>
    </row>
    <row r="83" spans="1:7" x14ac:dyDescent="0.25">
      <c r="A83" s="27" t="s">
        <v>48</v>
      </c>
      <c r="B83" s="27"/>
      <c r="C83" s="26">
        <f>SUM(C77:C82)</f>
        <v>1040</v>
      </c>
      <c r="D83" s="26">
        <f>SUM(D77:D82)</f>
        <v>37.1</v>
      </c>
      <c r="E83" s="34">
        <f>SUM(E77:E82)</f>
        <v>39.35</v>
      </c>
      <c r="F83" s="26">
        <f>SUM(F77:F82)</f>
        <v>118.6</v>
      </c>
      <c r="G83" s="26">
        <f>SUM(G77:G82)</f>
        <v>969.1</v>
      </c>
    </row>
    <row r="84" spans="1:7" ht="15" customHeight="1" x14ac:dyDescent="0.25">
      <c r="A84" s="31" t="s">
        <v>47</v>
      </c>
      <c r="B84" s="31"/>
      <c r="C84" s="31"/>
      <c r="D84" s="31"/>
      <c r="E84" s="31"/>
      <c r="F84" s="31"/>
      <c r="G84" s="31"/>
    </row>
    <row r="85" spans="1:7" x14ac:dyDescent="0.25">
      <c r="A85" s="29" t="s">
        <v>21</v>
      </c>
      <c r="B85" s="29" t="s">
        <v>46</v>
      </c>
      <c r="C85" s="28">
        <v>50</v>
      </c>
      <c r="D85" s="30">
        <v>7.1</v>
      </c>
      <c r="E85" s="30">
        <v>8.5</v>
      </c>
      <c r="F85" s="30">
        <v>29.9</v>
      </c>
      <c r="G85" s="30">
        <v>159</v>
      </c>
    </row>
    <row r="86" spans="1:7" ht="15" customHeight="1" x14ac:dyDescent="0.25">
      <c r="A86" s="29" t="s">
        <v>21</v>
      </c>
      <c r="B86" s="29" t="s">
        <v>45</v>
      </c>
      <c r="C86" s="28">
        <v>200</v>
      </c>
      <c r="D86" s="30">
        <v>1.4</v>
      </c>
      <c r="E86" s="30">
        <v>0</v>
      </c>
      <c r="F86" s="30">
        <v>24.4</v>
      </c>
      <c r="G86" s="30">
        <v>108</v>
      </c>
    </row>
    <row r="87" spans="1:7" x14ac:dyDescent="0.25">
      <c r="A87" s="29" t="s">
        <v>21</v>
      </c>
      <c r="B87" s="29" t="s">
        <v>176</v>
      </c>
      <c r="C87" s="28">
        <v>200</v>
      </c>
      <c r="D87" s="30">
        <v>8</v>
      </c>
      <c r="E87" s="30">
        <v>0</v>
      </c>
      <c r="F87" s="28">
        <v>19.600000000000001</v>
      </c>
      <c r="G87" s="30">
        <v>94</v>
      </c>
    </row>
    <row r="88" spans="1:7" x14ac:dyDescent="0.25">
      <c r="A88" s="27" t="s">
        <v>44</v>
      </c>
      <c r="B88" s="27"/>
      <c r="C88" s="26">
        <f>SUM(C85:C87)</f>
        <v>450</v>
      </c>
      <c r="D88" s="26">
        <f>SUM(D85:D87)</f>
        <v>16.5</v>
      </c>
      <c r="E88" s="26">
        <f>SUM(E85:E87)</f>
        <v>8.5</v>
      </c>
      <c r="F88" s="26">
        <f>SUM(F85:F87)</f>
        <v>73.900000000000006</v>
      </c>
      <c r="G88" s="34">
        <f>SUM(G85:G87)</f>
        <v>361</v>
      </c>
    </row>
    <row r="89" spans="1:7" x14ac:dyDescent="0.25">
      <c r="A89" s="31" t="s">
        <v>43</v>
      </c>
      <c r="B89" s="31"/>
      <c r="C89" s="31"/>
      <c r="D89" s="31"/>
      <c r="E89" s="31"/>
      <c r="F89" s="31"/>
      <c r="G89" s="31"/>
    </row>
    <row r="90" spans="1:7" ht="15" customHeight="1" x14ac:dyDescent="0.25">
      <c r="A90" s="29" t="s">
        <v>95</v>
      </c>
      <c r="B90" s="29" t="s">
        <v>94</v>
      </c>
      <c r="C90" s="28">
        <v>100</v>
      </c>
      <c r="D90" s="28">
        <v>1.3</v>
      </c>
      <c r="E90" s="28">
        <v>4.5</v>
      </c>
      <c r="F90" s="30">
        <v>7.6</v>
      </c>
      <c r="G90" s="28">
        <v>76.099999999999994</v>
      </c>
    </row>
    <row r="91" spans="1:7" x14ac:dyDescent="0.25">
      <c r="A91" s="29" t="s">
        <v>150</v>
      </c>
      <c r="B91" s="29" t="s">
        <v>149</v>
      </c>
      <c r="C91" s="28">
        <v>250</v>
      </c>
      <c r="D91" s="28">
        <v>25.1</v>
      </c>
      <c r="E91" s="28">
        <v>24.2</v>
      </c>
      <c r="F91" s="28">
        <v>21.6</v>
      </c>
      <c r="G91" s="30">
        <v>403.7</v>
      </c>
    </row>
    <row r="92" spans="1:7" x14ac:dyDescent="0.25">
      <c r="A92" s="29" t="s">
        <v>89</v>
      </c>
      <c r="B92" s="29" t="s">
        <v>148</v>
      </c>
      <c r="C92" s="28">
        <v>200</v>
      </c>
      <c r="D92" s="30">
        <v>0.2</v>
      </c>
      <c r="E92" s="30">
        <v>0</v>
      </c>
      <c r="F92" s="30">
        <v>6.5</v>
      </c>
      <c r="G92" s="30">
        <v>26.8</v>
      </c>
    </row>
    <row r="93" spans="1:7" x14ac:dyDescent="0.25">
      <c r="A93" s="29" t="s">
        <v>21</v>
      </c>
      <c r="B93" s="29" t="s">
        <v>111</v>
      </c>
      <c r="C93" s="28">
        <v>35</v>
      </c>
      <c r="D93" s="30">
        <v>0.98</v>
      </c>
      <c r="E93" s="30">
        <v>3.46</v>
      </c>
      <c r="F93" s="30">
        <v>27.3</v>
      </c>
      <c r="G93" s="30">
        <v>139.6</v>
      </c>
    </row>
    <row r="94" spans="1:7" x14ac:dyDescent="0.25">
      <c r="A94" s="29" t="s">
        <v>21</v>
      </c>
      <c r="B94" s="29" t="s">
        <v>20</v>
      </c>
      <c r="C94" s="28">
        <v>90</v>
      </c>
      <c r="D94" s="30">
        <v>6</v>
      </c>
      <c r="E94" s="30">
        <v>1.05</v>
      </c>
      <c r="F94" s="30">
        <v>35.700000000000003</v>
      </c>
      <c r="G94" s="30">
        <v>176.1</v>
      </c>
    </row>
    <row r="95" spans="1:7" s="13" customFormat="1" ht="14.25" x14ac:dyDescent="0.2">
      <c r="A95" s="27" t="s">
        <v>36</v>
      </c>
      <c r="B95" s="27"/>
      <c r="C95" s="26">
        <f>SUM(C90:C94)</f>
        <v>675</v>
      </c>
      <c r="D95" s="34">
        <f>SUM(D90:D94)</f>
        <v>33.58</v>
      </c>
      <c r="E95" s="34">
        <f>SUM(E90:E94)</f>
        <v>33.209999999999994</v>
      </c>
      <c r="F95" s="34">
        <f>SUM(F90:F94)</f>
        <v>98.7</v>
      </c>
      <c r="G95" s="34">
        <f>SUM(G90:G94)</f>
        <v>822.3</v>
      </c>
    </row>
    <row r="96" spans="1:7" x14ac:dyDescent="0.25">
      <c r="A96" s="31" t="s">
        <v>35</v>
      </c>
      <c r="B96" s="31"/>
      <c r="C96" s="31"/>
      <c r="D96" s="31"/>
      <c r="E96" s="31"/>
      <c r="F96" s="31"/>
      <c r="G96" s="31"/>
    </row>
    <row r="97" spans="1:7" ht="15.75" customHeight="1" x14ac:dyDescent="0.25">
      <c r="A97" s="29" t="s">
        <v>21</v>
      </c>
      <c r="B97" s="29" t="s">
        <v>34</v>
      </c>
      <c r="C97" s="28">
        <v>200</v>
      </c>
      <c r="D97" s="30">
        <v>5.6</v>
      </c>
      <c r="E97" s="30">
        <v>5</v>
      </c>
      <c r="F97" s="30">
        <v>22.4</v>
      </c>
      <c r="G97" s="30">
        <v>158</v>
      </c>
    </row>
    <row r="98" spans="1:7" x14ac:dyDescent="0.25">
      <c r="A98" s="27" t="s">
        <v>33</v>
      </c>
      <c r="B98" s="27"/>
      <c r="C98" s="26">
        <f>SUM(C97)</f>
        <v>200</v>
      </c>
      <c r="D98" s="26">
        <f>SUM(D97)</f>
        <v>5.6</v>
      </c>
      <c r="E98" s="34">
        <f>SUM(E97)</f>
        <v>5</v>
      </c>
      <c r="F98" s="26">
        <f>SUM(F97)</f>
        <v>22.4</v>
      </c>
      <c r="G98" s="34">
        <f>SUM(G97)</f>
        <v>158</v>
      </c>
    </row>
    <row r="99" spans="1:7" ht="15" customHeight="1" x14ac:dyDescent="0.25">
      <c r="A99" s="27" t="s">
        <v>147</v>
      </c>
      <c r="B99" s="27"/>
      <c r="C99" s="26">
        <f>C75+C83+C88+C95+C98</f>
        <v>2880</v>
      </c>
      <c r="D99" s="34">
        <f>D75+D83+D88+D95+D98</f>
        <v>109.58</v>
      </c>
      <c r="E99" s="34">
        <f>E75+E83+E88+E95+E98</f>
        <v>110.55999999999999</v>
      </c>
      <c r="F99" s="34">
        <f>F75+F83+F88+F95+F98</f>
        <v>380.2</v>
      </c>
      <c r="G99" s="26">
        <f>G75+G83+G88+G95+G98</f>
        <v>2866.2</v>
      </c>
    </row>
    <row r="100" spans="1:7" x14ac:dyDescent="0.25">
      <c r="A100" s="29"/>
      <c r="B100" s="29"/>
      <c r="C100" s="28"/>
      <c r="D100" s="28"/>
      <c r="E100" s="28"/>
      <c r="F100" s="28"/>
      <c r="G100" s="28"/>
    </row>
    <row r="101" spans="1:7" ht="22.5" x14ac:dyDescent="0.3">
      <c r="A101" s="33" t="s">
        <v>146</v>
      </c>
      <c r="B101" s="33"/>
      <c r="C101" s="33"/>
      <c r="D101" s="33"/>
      <c r="E101" s="33"/>
      <c r="F101" s="33"/>
      <c r="G101" s="33"/>
    </row>
    <row r="102" spans="1:7" ht="26.25" x14ac:dyDescent="0.25">
      <c r="A102" s="28" t="s">
        <v>30</v>
      </c>
      <c r="B102" s="28" t="s">
        <v>29</v>
      </c>
      <c r="C102" s="28" t="s">
        <v>28</v>
      </c>
      <c r="D102" s="28" t="s">
        <v>27</v>
      </c>
      <c r="E102" s="28" t="s">
        <v>26</v>
      </c>
      <c r="F102" s="32" t="s">
        <v>1</v>
      </c>
      <c r="G102" s="32" t="s">
        <v>25</v>
      </c>
    </row>
    <row r="103" spans="1:7" x14ac:dyDescent="0.25">
      <c r="A103" s="31" t="s">
        <v>24</v>
      </c>
      <c r="B103" s="31"/>
      <c r="C103" s="31"/>
      <c r="D103" s="31"/>
      <c r="E103" s="31"/>
      <c r="F103" s="31"/>
      <c r="G103" s="31"/>
    </row>
    <row r="104" spans="1:7" x14ac:dyDescent="0.25">
      <c r="A104" s="29" t="s">
        <v>64</v>
      </c>
      <c r="B104" s="29" t="s">
        <v>63</v>
      </c>
      <c r="C104" s="28">
        <v>250</v>
      </c>
      <c r="D104" s="28">
        <v>10.7</v>
      </c>
      <c r="E104" s="28">
        <v>16</v>
      </c>
      <c r="F104" s="28">
        <v>42.7</v>
      </c>
      <c r="G104" s="30">
        <v>357.1</v>
      </c>
    </row>
    <row r="105" spans="1:7" x14ac:dyDescent="0.25">
      <c r="A105" s="29" t="s">
        <v>21</v>
      </c>
      <c r="B105" s="29" t="s">
        <v>20</v>
      </c>
      <c r="C105" s="28">
        <v>60</v>
      </c>
      <c r="D105" s="30">
        <v>4</v>
      </c>
      <c r="E105" s="30">
        <v>0.7</v>
      </c>
      <c r="F105" s="30">
        <v>23.8</v>
      </c>
      <c r="G105" s="30">
        <v>117.4</v>
      </c>
    </row>
    <row r="106" spans="1:7" x14ac:dyDescent="0.25">
      <c r="A106" s="29" t="s">
        <v>62</v>
      </c>
      <c r="B106" s="29" t="s">
        <v>61</v>
      </c>
      <c r="C106" s="28">
        <v>40</v>
      </c>
      <c r="D106" s="28">
        <v>4.8</v>
      </c>
      <c r="E106" s="28">
        <v>4</v>
      </c>
      <c r="F106" s="28">
        <v>0.3</v>
      </c>
      <c r="G106" s="28">
        <v>56.6</v>
      </c>
    </row>
    <row r="107" spans="1:7" x14ac:dyDescent="0.25">
      <c r="A107" s="29" t="s">
        <v>19</v>
      </c>
      <c r="B107" s="29" t="s">
        <v>18</v>
      </c>
      <c r="C107" s="28">
        <v>10</v>
      </c>
      <c r="D107" s="28">
        <v>0.1</v>
      </c>
      <c r="E107" s="28">
        <v>8.1999999999999993</v>
      </c>
      <c r="F107" s="28">
        <v>0.1</v>
      </c>
      <c r="G107" s="28">
        <v>74.8</v>
      </c>
    </row>
    <row r="108" spans="1:7" x14ac:dyDescent="0.25">
      <c r="A108" s="29" t="s">
        <v>17</v>
      </c>
      <c r="B108" s="29" t="s">
        <v>16</v>
      </c>
      <c r="C108" s="28">
        <v>30</v>
      </c>
      <c r="D108" s="28">
        <v>7</v>
      </c>
      <c r="E108" s="28">
        <v>8.8000000000000007</v>
      </c>
      <c r="F108" s="28">
        <v>0</v>
      </c>
      <c r="G108" s="28">
        <v>107.5</v>
      </c>
    </row>
    <row r="109" spans="1:7" x14ac:dyDescent="0.25">
      <c r="A109" s="29" t="s">
        <v>15</v>
      </c>
      <c r="B109" s="29" t="s">
        <v>14</v>
      </c>
      <c r="C109" s="28">
        <v>200</v>
      </c>
      <c r="D109" s="28">
        <v>4.5999999999999996</v>
      </c>
      <c r="E109" s="28">
        <v>4.4000000000000004</v>
      </c>
      <c r="F109" s="28">
        <v>12.5</v>
      </c>
      <c r="G109" s="28">
        <v>107.2</v>
      </c>
    </row>
    <row r="110" spans="1:7" x14ac:dyDescent="0.25">
      <c r="A110" s="27" t="s">
        <v>13</v>
      </c>
      <c r="B110" s="27"/>
      <c r="C110" s="26">
        <f>SUM(C104:C109)</f>
        <v>590</v>
      </c>
      <c r="D110" s="34">
        <f>SUM(D104:D109)</f>
        <v>31.200000000000003</v>
      </c>
      <c r="E110" s="34">
        <f>SUM(E104:E109)</f>
        <v>42.1</v>
      </c>
      <c r="F110" s="34">
        <f>SUM(F104:F109)</f>
        <v>79.399999999999991</v>
      </c>
      <c r="G110" s="34">
        <f>SUM(G104:G109)</f>
        <v>820.6</v>
      </c>
    </row>
    <row r="111" spans="1:7" x14ac:dyDescent="0.25">
      <c r="A111" s="31" t="s">
        <v>58</v>
      </c>
      <c r="B111" s="31"/>
      <c r="C111" s="31"/>
      <c r="D111" s="31"/>
      <c r="E111" s="31"/>
      <c r="F111" s="31"/>
      <c r="G111" s="31"/>
    </row>
    <row r="112" spans="1:7" x14ac:dyDescent="0.25">
      <c r="A112" s="29" t="s">
        <v>82</v>
      </c>
      <c r="B112" s="29" t="s">
        <v>175</v>
      </c>
      <c r="C112" s="28">
        <v>100</v>
      </c>
      <c r="D112" s="28">
        <v>0.8</v>
      </c>
      <c r="E112" s="28">
        <v>0.1</v>
      </c>
      <c r="F112" s="30">
        <v>2.5</v>
      </c>
      <c r="G112" s="28">
        <v>11.3</v>
      </c>
    </row>
    <row r="113" spans="1:7" x14ac:dyDescent="0.25">
      <c r="A113" s="29" t="s">
        <v>56</v>
      </c>
      <c r="B113" s="29" t="s">
        <v>55</v>
      </c>
      <c r="C113" s="28">
        <v>350</v>
      </c>
      <c r="D113" s="28">
        <v>9.1</v>
      </c>
      <c r="E113" s="28">
        <v>4.9000000000000004</v>
      </c>
      <c r="F113" s="28">
        <v>32.299999999999997</v>
      </c>
      <c r="G113" s="30">
        <v>210</v>
      </c>
    </row>
    <row r="114" spans="1:7" x14ac:dyDescent="0.25">
      <c r="A114" s="29" t="s">
        <v>145</v>
      </c>
      <c r="B114" s="29" t="s">
        <v>144</v>
      </c>
      <c r="C114" s="28">
        <v>200</v>
      </c>
      <c r="D114" s="30">
        <v>5.9</v>
      </c>
      <c r="E114" s="30">
        <v>7.9</v>
      </c>
      <c r="F114" s="30">
        <v>40.6</v>
      </c>
      <c r="G114" s="28">
        <v>257.2</v>
      </c>
    </row>
    <row r="115" spans="1:7" x14ac:dyDescent="0.25">
      <c r="A115" s="29" t="s">
        <v>118</v>
      </c>
      <c r="B115" s="29" t="s">
        <v>117</v>
      </c>
      <c r="C115" s="28">
        <v>160</v>
      </c>
      <c r="D115" s="30">
        <v>22.06</v>
      </c>
      <c r="E115" s="28">
        <v>18.2</v>
      </c>
      <c r="F115" s="28">
        <v>5.9</v>
      </c>
      <c r="G115" s="30">
        <v>276.3</v>
      </c>
    </row>
    <row r="116" spans="1:7" x14ac:dyDescent="0.25">
      <c r="A116" s="29" t="s">
        <v>75</v>
      </c>
      <c r="B116" s="29" t="s">
        <v>74</v>
      </c>
      <c r="C116" s="28">
        <v>200</v>
      </c>
      <c r="D116" s="30">
        <v>0.6</v>
      </c>
      <c r="E116" s="30">
        <v>0.2</v>
      </c>
      <c r="F116" s="30">
        <v>15.2</v>
      </c>
      <c r="G116" s="28">
        <v>65.3</v>
      </c>
    </row>
    <row r="117" spans="1:7" x14ac:dyDescent="0.25">
      <c r="A117" s="29" t="s">
        <v>21</v>
      </c>
      <c r="B117" s="29" t="s">
        <v>20</v>
      </c>
      <c r="C117" s="28">
        <v>90</v>
      </c>
      <c r="D117" s="30">
        <v>6</v>
      </c>
      <c r="E117" s="30">
        <v>1.05</v>
      </c>
      <c r="F117" s="30">
        <v>35.700000000000003</v>
      </c>
      <c r="G117" s="30">
        <v>176.1</v>
      </c>
    </row>
    <row r="118" spans="1:7" x14ac:dyDescent="0.25">
      <c r="A118" s="27" t="s">
        <v>48</v>
      </c>
      <c r="B118" s="27"/>
      <c r="C118" s="26">
        <f>SUM(C112:C117)</f>
        <v>1100</v>
      </c>
      <c r="D118" s="34">
        <f>SUM(D112:D117)</f>
        <v>44.46</v>
      </c>
      <c r="E118" s="34">
        <f>SUM(E112:E117)</f>
        <v>32.35</v>
      </c>
      <c r="F118" s="34">
        <f>SUM(F112:F117)</f>
        <v>132.20000000000002</v>
      </c>
      <c r="G118" s="34">
        <f>SUM(G112:G117)</f>
        <v>996.19999999999993</v>
      </c>
    </row>
    <row r="119" spans="1:7" x14ac:dyDescent="0.25">
      <c r="A119" s="31" t="s">
        <v>47</v>
      </c>
      <c r="B119" s="31"/>
      <c r="C119" s="31"/>
      <c r="D119" s="31"/>
      <c r="E119" s="31"/>
      <c r="F119" s="31"/>
      <c r="G119" s="31"/>
    </row>
    <row r="120" spans="1:7" x14ac:dyDescent="0.25">
      <c r="A120" s="29" t="s">
        <v>21</v>
      </c>
      <c r="B120" s="29" t="s">
        <v>98</v>
      </c>
      <c r="C120" s="28">
        <v>150</v>
      </c>
      <c r="D120" s="30">
        <v>27</v>
      </c>
      <c r="E120" s="30">
        <v>0.75</v>
      </c>
      <c r="F120" s="30">
        <v>15</v>
      </c>
      <c r="G120" s="30">
        <v>676.5</v>
      </c>
    </row>
    <row r="121" spans="1:7" x14ac:dyDescent="0.25">
      <c r="A121" s="29" t="s">
        <v>69</v>
      </c>
      <c r="B121" s="29" t="s">
        <v>97</v>
      </c>
      <c r="C121" s="28">
        <v>200</v>
      </c>
      <c r="D121" s="30">
        <v>0.2</v>
      </c>
      <c r="E121" s="30">
        <v>0</v>
      </c>
      <c r="F121" s="30">
        <v>6.5</v>
      </c>
      <c r="G121" s="30">
        <v>26.8</v>
      </c>
    </row>
    <row r="122" spans="1:7" x14ac:dyDescent="0.25">
      <c r="A122" s="29" t="s">
        <v>21</v>
      </c>
      <c r="B122" s="29" t="s">
        <v>143</v>
      </c>
      <c r="C122" s="28">
        <v>30</v>
      </c>
      <c r="D122" s="30">
        <v>2.34</v>
      </c>
      <c r="E122" s="30">
        <v>2.46</v>
      </c>
      <c r="F122" s="30">
        <v>22</v>
      </c>
      <c r="G122" s="30">
        <v>108.8</v>
      </c>
    </row>
    <row r="123" spans="1:7" x14ac:dyDescent="0.25">
      <c r="A123" s="27" t="s">
        <v>44</v>
      </c>
      <c r="B123" s="27"/>
      <c r="C123" s="26">
        <f>SUM(C120:C122)</f>
        <v>380</v>
      </c>
      <c r="D123" s="34">
        <f>SUM(D120:D122)</f>
        <v>29.54</v>
      </c>
      <c r="E123" s="34">
        <f>SUM(E120:E122)</f>
        <v>3.21</v>
      </c>
      <c r="F123" s="34">
        <f>SUM(F120:F122)</f>
        <v>43.5</v>
      </c>
      <c r="G123" s="34">
        <f>SUM(G120:G122)</f>
        <v>812.09999999999991</v>
      </c>
    </row>
    <row r="124" spans="1:7" x14ac:dyDescent="0.25">
      <c r="A124" s="31" t="s">
        <v>43</v>
      </c>
      <c r="B124" s="31"/>
      <c r="C124" s="31"/>
      <c r="D124" s="31"/>
      <c r="E124" s="31"/>
      <c r="F124" s="31"/>
      <c r="G124" s="31"/>
    </row>
    <row r="125" spans="1:7" x14ac:dyDescent="0.25">
      <c r="A125" s="29" t="s">
        <v>142</v>
      </c>
      <c r="B125" s="35" t="s">
        <v>141</v>
      </c>
      <c r="C125" s="28">
        <v>100</v>
      </c>
      <c r="D125" s="30">
        <v>1.6</v>
      </c>
      <c r="E125" s="30">
        <v>10.1</v>
      </c>
      <c r="F125" s="30">
        <v>9.6999999999999993</v>
      </c>
      <c r="G125" s="30">
        <v>136</v>
      </c>
    </row>
    <row r="126" spans="1:7" x14ac:dyDescent="0.25">
      <c r="A126" s="29" t="s">
        <v>40</v>
      </c>
      <c r="B126" s="29" t="s">
        <v>140</v>
      </c>
      <c r="C126" s="28">
        <v>250</v>
      </c>
      <c r="D126" s="28">
        <v>19.2</v>
      </c>
      <c r="E126" s="28">
        <v>19.3</v>
      </c>
      <c r="F126" s="28">
        <v>48.3</v>
      </c>
      <c r="G126" s="28">
        <v>443</v>
      </c>
    </row>
    <row r="127" spans="1:7" x14ac:dyDescent="0.25">
      <c r="A127" s="29" t="s">
        <v>38</v>
      </c>
      <c r="B127" s="29" t="s">
        <v>37</v>
      </c>
      <c r="C127" s="28">
        <v>200</v>
      </c>
      <c r="D127" s="30">
        <v>0.2</v>
      </c>
      <c r="E127" s="30">
        <v>0</v>
      </c>
      <c r="F127" s="30">
        <v>6.5</v>
      </c>
      <c r="G127" s="30">
        <v>26.8</v>
      </c>
    </row>
    <row r="128" spans="1:7" x14ac:dyDescent="0.25">
      <c r="A128" s="29" t="s">
        <v>21</v>
      </c>
      <c r="B128" s="29" t="s">
        <v>20</v>
      </c>
      <c r="C128" s="28">
        <v>90</v>
      </c>
      <c r="D128" s="30">
        <v>6</v>
      </c>
      <c r="E128" s="30">
        <v>1.05</v>
      </c>
      <c r="F128" s="30">
        <v>35.700000000000003</v>
      </c>
      <c r="G128" s="30">
        <v>176.1</v>
      </c>
    </row>
    <row r="129" spans="1:7" x14ac:dyDescent="0.25">
      <c r="A129" s="27" t="s">
        <v>36</v>
      </c>
      <c r="B129" s="27"/>
      <c r="C129" s="26">
        <f>SUM(C125:C128)</f>
        <v>640</v>
      </c>
      <c r="D129" s="26">
        <f>SUM(D125:D128)</f>
        <v>27</v>
      </c>
      <c r="E129" s="26">
        <f>SUM(E125:E128)</f>
        <v>30.45</v>
      </c>
      <c r="F129" s="26">
        <f>SUM(F125:F128)</f>
        <v>100.2</v>
      </c>
      <c r="G129" s="34">
        <f>SUM(G125:G128)</f>
        <v>781.9</v>
      </c>
    </row>
    <row r="130" spans="1:7" x14ac:dyDescent="0.25">
      <c r="A130" s="31" t="s">
        <v>35</v>
      </c>
      <c r="B130" s="31"/>
      <c r="C130" s="31"/>
      <c r="D130" s="31"/>
      <c r="E130" s="31"/>
      <c r="F130" s="31"/>
      <c r="G130" s="31"/>
    </row>
    <row r="131" spans="1:7" x14ac:dyDescent="0.25">
      <c r="A131" s="29" t="s">
        <v>21</v>
      </c>
      <c r="B131" s="29" t="s">
        <v>67</v>
      </c>
      <c r="C131" s="28">
        <v>200</v>
      </c>
      <c r="D131" s="30">
        <v>5.6</v>
      </c>
      <c r="E131" s="30">
        <v>5</v>
      </c>
      <c r="F131" s="30">
        <v>22.5</v>
      </c>
      <c r="G131" s="30">
        <v>156</v>
      </c>
    </row>
    <row r="132" spans="1:7" x14ac:dyDescent="0.25">
      <c r="A132" s="27" t="s">
        <v>33</v>
      </c>
      <c r="B132" s="27"/>
      <c r="C132" s="26">
        <f>SUM(C131)</f>
        <v>200</v>
      </c>
      <c r="D132" s="34">
        <f>SUM(D131)</f>
        <v>5.6</v>
      </c>
      <c r="E132" s="34">
        <f>SUM(E131)</f>
        <v>5</v>
      </c>
      <c r="F132" s="34">
        <f>SUM(F131)</f>
        <v>22.5</v>
      </c>
      <c r="G132" s="34">
        <f>SUM(G131)</f>
        <v>156</v>
      </c>
    </row>
    <row r="133" spans="1:7" x14ac:dyDescent="0.25">
      <c r="A133" s="27" t="s">
        <v>139</v>
      </c>
      <c r="B133" s="27"/>
      <c r="C133" s="26">
        <f>C110+C118+C123+C129+C132</f>
        <v>2910</v>
      </c>
      <c r="D133" s="34">
        <f>D110+D118+D123+D129+D132</f>
        <v>137.79999999999998</v>
      </c>
      <c r="E133" s="34">
        <f>E110+E118+E123+E129+E132</f>
        <v>113.11</v>
      </c>
      <c r="F133" s="34">
        <f>F110+F118+F123+F129+F132</f>
        <v>377.8</v>
      </c>
      <c r="G133" s="34">
        <f>G110+G118+G123+G129+G132</f>
        <v>3566.7999999999997</v>
      </c>
    </row>
    <row r="134" spans="1:7" x14ac:dyDescent="0.25">
      <c r="A134" s="29"/>
      <c r="B134" s="29"/>
      <c r="C134" s="28"/>
      <c r="D134" s="28"/>
      <c r="E134" s="28"/>
      <c r="F134" s="28"/>
      <c r="G134" s="28"/>
    </row>
    <row r="135" spans="1:7" ht="22.5" x14ac:dyDescent="0.3">
      <c r="A135" s="33" t="s">
        <v>138</v>
      </c>
      <c r="B135" s="33"/>
      <c r="C135" s="33"/>
      <c r="D135" s="33"/>
      <c r="E135" s="33"/>
      <c r="F135" s="33"/>
      <c r="G135" s="33"/>
    </row>
    <row r="136" spans="1:7" ht="26.25" x14ac:dyDescent="0.25">
      <c r="A136" s="28" t="s">
        <v>30</v>
      </c>
      <c r="B136" s="28" t="s">
        <v>29</v>
      </c>
      <c r="C136" s="28" t="s">
        <v>28</v>
      </c>
      <c r="D136" s="28" t="s">
        <v>27</v>
      </c>
      <c r="E136" s="28" t="s">
        <v>26</v>
      </c>
      <c r="F136" s="32" t="s">
        <v>1</v>
      </c>
      <c r="G136" s="32" t="s">
        <v>25</v>
      </c>
    </row>
    <row r="137" spans="1:7" x14ac:dyDescent="0.25">
      <c r="A137" s="31" t="s">
        <v>24</v>
      </c>
      <c r="B137" s="31"/>
      <c r="C137" s="31"/>
      <c r="D137" s="31"/>
      <c r="E137" s="31"/>
      <c r="F137" s="31"/>
      <c r="G137" s="31"/>
    </row>
    <row r="138" spans="1:7" x14ac:dyDescent="0.25">
      <c r="A138" s="29" t="s">
        <v>137</v>
      </c>
      <c r="B138" s="29" t="s">
        <v>136</v>
      </c>
      <c r="C138" s="28">
        <v>200</v>
      </c>
      <c r="D138" s="28">
        <v>34.200000000000003</v>
      </c>
      <c r="E138" s="28">
        <v>21.3</v>
      </c>
      <c r="F138" s="28">
        <v>33.299999999999997</v>
      </c>
      <c r="G138" s="30">
        <v>463.1</v>
      </c>
    </row>
    <row r="139" spans="1:7" ht="14.25" customHeight="1" x14ac:dyDescent="0.25">
      <c r="A139" s="29" t="s">
        <v>21</v>
      </c>
      <c r="B139" s="29" t="s">
        <v>135</v>
      </c>
      <c r="C139" s="28">
        <v>30</v>
      </c>
      <c r="D139" s="28">
        <v>2.2000000000000002</v>
      </c>
      <c r="E139" s="28">
        <v>2.6</v>
      </c>
      <c r="F139" s="28">
        <v>16.7</v>
      </c>
      <c r="G139" s="28">
        <v>98.4</v>
      </c>
    </row>
    <row r="140" spans="1:7" x14ac:dyDescent="0.25">
      <c r="A140" s="29" t="s">
        <v>21</v>
      </c>
      <c r="B140" s="29" t="s">
        <v>20</v>
      </c>
      <c r="C140" s="28">
        <v>60</v>
      </c>
      <c r="D140" s="30">
        <v>4</v>
      </c>
      <c r="E140" s="30">
        <v>0.7</v>
      </c>
      <c r="F140" s="30">
        <v>23.8</v>
      </c>
      <c r="G140" s="30">
        <v>117.4</v>
      </c>
    </row>
    <row r="141" spans="1:7" x14ac:dyDescent="0.25">
      <c r="A141" s="29" t="s">
        <v>19</v>
      </c>
      <c r="B141" s="29" t="s">
        <v>18</v>
      </c>
      <c r="C141" s="28">
        <v>10</v>
      </c>
      <c r="D141" s="28">
        <v>0.1</v>
      </c>
      <c r="E141" s="28">
        <v>8.1999999999999993</v>
      </c>
      <c r="F141" s="28">
        <v>0.1</v>
      </c>
      <c r="G141" s="28">
        <v>74.8</v>
      </c>
    </row>
    <row r="142" spans="1:7" x14ac:dyDescent="0.25">
      <c r="A142" s="29" t="s">
        <v>17</v>
      </c>
      <c r="B142" s="29" t="s">
        <v>16</v>
      </c>
      <c r="C142" s="28">
        <v>30</v>
      </c>
      <c r="D142" s="28">
        <v>7</v>
      </c>
      <c r="E142" s="28">
        <v>8.8000000000000007</v>
      </c>
      <c r="F142" s="28">
        <v>0</v>
      </c>
      <c r="G142" s="28">
        <v>107.5</v>
      </c>
    </row>
    <row r="143" spans="1:7" x14ac:dyDescent="0.25">
      <c r="A143" s="29" t="s">
        <v>60</v>
      </c>
      <c r="B143" s="29" t="s">
        <v>59</v>
      </c>
      <c r="C143" s="28">
        <v>200</v>
      </c>
      <c r="D143" s="28">
        <v>3.8</v>
      </c>
      <c r="E143" s="28">
        <v>3.5</v>
      </c>
      <c r="F143" s="28">
        <v>11.2</v>
      </c>
      <c r="G143" s="28">
        <v>91.2</v>
      </c>
    </row>
    <row r="144" spans="1:7" x14ac:dyDescent="0.25">
      <c r="A144" s="27" t="s">
        <v>13</v>
      </c>
      <c r="B144" s="27"/>
      <c r="C144" s="26">
        <f>SUM(C138:C143)</f>
        <v>530</v>
      </c>
      <c r="D144" s="26">
        <f>SUM(D138:D143)</f>
        <v>51.300000000000004</v>
      </c>
      <c r="E144" s="26">
        <f>SUM(E138:E143)</f>
        <v>45.099999999999994</v>
      </c>
      <c r="F144" s="26">
        <f>SUM(F138:F143)</f>
        <v>85.1</v>
      </c>
      <c r="G144" s="26">
        <f>SUM(G138:G143)</f>
        <v>952.4</v>
      </c>
    </row>
    <row r="145" spans="1:7" x14ac:dyDescent="0.25">
      <c r="A145" s="31" t="s">
        <v>58</v>
      </c>
      <c r="B145" s="31"/>
      <c r="C145" s="31"/>
      <c r="D145" s="31"/>
      <c r="E145" s="31"/>
      <c r="F145" s="31"/>
      <c r="G145" s="31"/>
    </row>
    <row r="146" spans="1:7" x14ac:dyDescent="0.25">
      <c r="A146" s="29" t="s">
        <v>57</v>
      </c>
      <c r="B146" s="29" t="s">
        <v>175</v>
      </c>
      <c r="C146" s="28">
        <v>100</v>
      </c>
      <c r="D146" s="28">
        <v>1.1000000000000001</v>
      </c>
      <c r="E146" s="28">
        <v>0.2</v>
      </c>
      <c r="F146" s="30">
        <v>3.8</v>
      </c>
      <c r="G146" s="28">
        <v>21.4</v>
      </c>
    </row>
    <row r="147" spans="1:7" x14ac:dyDescent="0.25">
      <c r="A147" s="29" t="s">
        <v>134</v>
      </c>
      <c r="B147" s="29" t="s">
        <v>133</v>
      </c>
      <c r="C147" s="28">
        <v>350</v>
      </c>
      <c r="D147" s="30">
        <v>7.9</v>
      </c>
      <c r="E147" s="30">
        <v>10.8</v>
      </c>
      <c r="F147" s="30">
        <v>20.3</v>
      </c>
      <c r="G147" s="28">
        <v>209.9</v>
      </c>
    </row>
    <row r="148" spans="1:7" x14ac:dyDescent="0.25">
      <c r="A148" s="29" t="s">
        <v>79</v>
      </c>
      <c r="B148" s="29" t="s">
        <v>78</v>
      </c>
      <c r="C148" s="28">
        <v>200</v>
      </c>
      <c r="D148" s="30">
        <v>7.1</v>
      </c>
      <c r="E148" s="30">
        <v>7.4</v>
      </c>
      <c r="F148" s="30">
        <v>43.7</v>
      </c>
      <c r="G148" s="30">
        <v>269.3</v>
      </c>
    </row>
    <row r="149" spans="1:7" x14ac:dyDescent="0.25">
      <c r="A149" s="29" t="s">
        <v>132</v>
      </c>
      <c r="B149" s="29" t="s">
        <v>131</v>
      </c>
      <c r="C149" s="28">
        <v>100</v>
      </c>
      <c r="D149" s="28">
        <v>16.8</v>
      </c>
      <c r="E149" s="28">
        <v>17.5</v>
      </c>
      <c r="F149" s="28">
        <v>6.6</v>
      </c>
      <c r="G149" s="30">
        <v>250.6</v>
      </c>
    </row>
    <row r="150" spans="1:7" x14ac:dyDescent="0.25">
      <c r="A150" s="29" t="s">
        <v>130</v>
      </c>
      <c r="B150" s="29" t="s">
        <v>129</v>
      </c>
      <c r="C150" s="28">
        <v>50</v>
      </c>
      <c r="D150" s="30">
        <v>1.65</v>
      </c>
      <c r="E150" s="30">
        <v>1.35</v>
      </c>
      <c r="F150" s="30">
        <v>4.45</v>
      </c>
      <c r="G150" s="30">
        <v>36.549999999999997</v>
      </c>
    </row>
    <row r="151" spans="1:7" x14ac:dyDescent="0.25">
      <c r="A151" s="29" t="s">
        <v>50</v>
      </c>
      <c r="B151" s="29" t="s">
        <v>128</v>
      </c>
      <c r="C151" s="28">
        <v>200</v>
      </c>
      <c r="D151" s="30">
        <v>0.5</v>
      </c>
      <c r="E151" s="30">
        <v>0</v>
      </c>
      <c r="F151" s="30">
        <v>19.8</v>
      </c>
      <c r="G151" s="30">
        <v>81</v>
      </c>
    </row>
    <row r="152" spans="1:7" x14ac:dyDescent="0.25">
      <c r="A152" s="29" t="s">
        <v>21</v>
      </c>
      <c r="B152" s="29" t="s">
        <v>20</v>
      </c>
      <c r="C152" s="28">
        <v>90</v>
      </c>
      <c r="D152" s="30">
        <v>6</v>
      </c>
      <c r="E152" s="30">
        <v>1.05</v>
      </c>
      <c r="F152" s="30">
        <v>35.700000000000003</v>
      </c>
      <c r="G152" s="30">
        <v>176.1</v>
      </c>
    </row>
    <row r="153" spans="1:7" x14ac:dyDescent="0.25">
      <c r="A153" s="27" t="s">
        <v>48</v>
      </c>
      <c r="B153" s="27"/>
      <c r="C153" s="37">
        <f>SUM(C146:C152)</f>
        <v>1090</v>
      </c>
      <c r="D153" s="34">
        <f>SUM(D146:D152)</f>
        <v>41.050000000000004</v>
      </c>
      <c r="E153" s="34">
        <f>SUM(E146:E152)</f>
        <v>38.299999999999997</v>
      </c>
      <c r="F153" s="34">
        <f>SUM(F146:F152)</f>
        <v>134.35000000000002</v>
      </c>
      <c r="G153" s="34">
        <f>SUM(G146:G152)</f>
        <v>1044.8499999999999</v>
      </c>
    </row>
    <row r="154" spans="1:7" x14ac:dyDescent="0.25">
      <c r="A154" s="31" t="s">
        <v>47</v>
      </c>
      <c r="B154" s="31"/>
      <c r="C154" s="31"/>
      <c r="D154" s="31"/>
      <c r="E154" s="31"/>
      <c r="F154" s="31"/>
      <c r="G154" s="31"/>
    </row>
    <row r="155" spans="1:7" x14ac:dyDescent="0.25">
      <c r="A155" s="29" t="s">
        <v>21</v>
      </c>
      <c r="B155" s="29" t="s">
        <v>46</v>
      </c>
      <c r="C155" s="28">
        <v>50</v>
      </c>
      <c r="D155" s="30">
        <v>7.1</v>
      </c>
      <c r="E155" s="30">
        <v>8.5</v>
      </c>
      <c r="F155" s="30">
        <v>29.9</v>
      </c>
      <c r="G155" s="30">
        <v>159</v>
      </c>
    </row>
    <row r="156" spans="1:7" x14ac:dyDescent="0.25">
      <c r="A156" s="29" t="s">
        <v>21</v>
      </c>
      <c r="B156" s="29" t="s">
        <v>45</v>
      </c>
      <c r="C156" s="28">
        <v>200</v>
      </c>
      <c r="D156" s="30">
        <v>1.4</v>
      </c>
      <c r="E156" s="30">
        <v>0</v>
      </c>
      <c r="F156" s="30">
        <v>24.4</v>
      </c>
      <c r="G156" s="30">
        <v>108</v>
      </c>
    </row>
    <row r="157" spans="1:7" x14ac:dyDescent="0.25">
      <c r="A157" s="29" t="s">
        <v>21</v>
      </c>
      <c r="B157" s="29" t="s">
        <v>176</v>
      </c>
      <c r="C157" s="28">
        <v>200</v>
      </c>
      <c r="D157" s="30">
        <v>3.7</v>
      </c>
      <c r="E157" s="30">
        <v>1.3</v>
      </c>
      <c r="F157" s="28">
        <v>63</v>
      </c>
      <c r="G157" s="30">
        <v>180</v>
      </c>
    </row>
    <row r="158" spans="1:7" x14ac:dyDescent="0.25">
      <c r="A158" s="27" t="s">
        <v>44</v>
      </c>
      <c r="B158" s="27"/>
      <c r="C158" s="26">
        <f>SUM(C155:C157)</f>
        <v>450</v>
      </c>
      <c r="D158" s="26">
        <f>SUM(D155:D157)</f>
        <v>12.2</v>
      </c>
      <c r="E158" s="26">
        <f>SUM(E155:E157)</f>
        <v>9.8000000000000007</v>
      </c>
      <c r="F158" s="26">
        <f>SUM(F155:F157)</f>
        <v>117.3</v>
      </c>
      <c r="G158" s="34">
        <f>SUM(G155:G157)</f>
        <v>447</v>
      </c>
    </row>
    <row r="159" spans="1:7" x14ac:dyDescent="0.25">
      <c r="A159" s="31" t="s">
        <v>43</v>
      </c>
      <c r="B159" s="31"/>
      <c r="C159" s="31"/>
      <c r="D159" s="31"/>
      <c r="E159" s="31"/>
      <c r="F159" s="31"/>
      <c r="G159" s="31"/>
    </row>
    <row r="160" spans="1:7" x14ac:dyDescent="0.25">
      <c r="A160" s="29" t="s">
        <v>127</v>
      </c>
      <c r="B160" s="35" t="s">
        <v>94</v>
      </c>
      <c r="C160" s="28">
        <v>100</v>
      </c>
      <c r="D160" s="30">
        <v>1</v>
      </c>
      <c r="E160" s="30">
        <v>7.1</v>
      </c>
      <c r="F160" s="30">
        <v>5.4</v>
      </c>
      <c r="G160" s="30">
        <v>89.5</v>
      </c>
    </row>
    <row r="161" spans="1:7" x14ac:dyDescent="0.25">
      <c r="A161" s="29" t="s">
        <v>126</v>
      </c>
      <c r="B161" s="29" t="s">
        <v>125</v>
      </c>
      <c r="C161" s="28">
        <v>200</v>
      </c>
      <c r="D161" s="30">
        <v>4.2</v>
      </c>
      <c r="E161" s="30">
        <v>8.1</v>
      </c>
      <c r="F161" s="30">
        <v>26.4</v>
      </c>
      <c r="G161" s="30">
        <v>194.4</v>
      </c>
    </row>
    <row r="162" spans="1:7" x14ac:dyDescent="0.25">
      <c r="A162" s="29" t="s">
        <v>124</v>
      </c>
      <c r="B162" s="29" t="s">
        <v>123</v>
      </c>
      <c r="C162" s="28">
        <v>90</v>
      </c>
      <c r="D162" s="30">
        <v>13</v>
      </c>
      <c r="E162" s="30">
        <v>13.3</v>
      </c>
      <c r="F162" s="30">
        <v>7.3</v>
      </c>
      <c r="G162" s="28">
        <v>200.3</v>
      </c>
    </row>
    <row r="163" spans="1:7" x14ac:dyDescent="0.25">
      <c r="A163" s="29" t="s">
        <v>69</v>
      </c>
      <c r="B163" s="29" t="s">
        <v>97</v>
      </c>
      <c r="C163" s="28">
        <v>200</v>
      </c>
      <c r="D163" s="30">
        <v>0.2</v>
      </c>
      <c r="E163" s="30">
        <v>0</v>
      </c>
      <c r="F163" s="30">
        <v>6.5</v>
      </c>
      <c r="G163" s="30">
        <v>26.8</v>
      </c>
    </row>
    <row r="164" spans="1:7" x14ac:dyDescent="0.25">
      <c r="A164" s="29" t="s">
        <v>21</v>
      </c>
      <c r="B164" s="29" t="s">
        <v>20</v>
      </c>
      <c r="C164" s="28">
        <v>90</v>
      </c>
      <c r="D164" s="30">
        <v>6</v>
      </c>
      <c r="E164" s="30">
        <v>1.05</v>
      </c>
      <c r="F164" s="30">
        <v>35.700000000000003</v>
      </c>
      <c r="G164" s="30">
        <v>176.1</v>
      </c>
    </row>
    <row r="165" spans="1:7" x14ac:dyDescent="0.25">
      <c r="A165" s="27" t="s">
        <v>36</v>
      </c>
      <c r="B165" s="27"/>
      <c r="C165" s="26">
        <f>SUM(C160:C164)</f>
        <v>680</v>
      </c>
      <c r="D165" s="34">
        <f>SUM(D160:D164)</f>
        <v>24.4</v>
      </c>
      <c r="E165" s="34">
        <f>SUM(E160:E164)</f>
        <v>29.55</v>
      </c>
      <c r="F165" s="26">
        <f>SUM(F160:F164)</f>
        <v>81.3</v>
      </c>
      <c r="G165" s="26">
        <f>SUM(G160:G164)</f>
        <v>687.1</v>
      </c>
    </row>
    <row r="166" spans="1:7" x14ac:dyDescent="0.25">
      <c r="A166" s="31" t="s">
        <v>35</v>
      </c>
      <c r="B166" s="31"/>
      <c r="C166" s="31"/>
      <c r="D166" s="31"/>
      <c r="E166" s="31"/>
      <c r="F166" s="31"/>
      <c r="G166" s="31"/>
    </row>
    <row r="167" spans="1:7" x14ac:dyDescent="0.25">
      <c r="A167" s="29" t="s">
        <v>21</v>
      </c>
      <c r="B167" s="29" t="s">
        <v>34</v>
      </c>
      <c r="C167" s="28">
        <v>200</v>
      </c>
      <c r="D167" s="30">
        <v>5.6</v>
      </c>
      <c r="E167" s="30">
        <v>5</v>
      </c>
      <c r="F167" s="30">
        <v>22.4</v>
      </c>
      <c r="G167" s="30">
        <v>158</v>
      </c>
    </row>
    <row r="168" spans="1:7" x14ac:dyDescent="0.25">
      <c r="A168" s="27" t="s">
        <v>33</v>
      </c>
      <c r="B168" s="27"/>
      <c r="C168" s="26">
        <f>SUM(C167)</f>
        <v>200</v>
      </c>
      <c r="D168" s="26">
        <f>SUM(D167)</f>
        <v>5.6</v>
      </c>
      <c r="E168" s="34">
        <f>SUM(E167)</f>
        <v>5</v>
      </c>
      <c r="F168" s="34">
        <f>SUM(F167)</f>
        <v>22.4</v>
      </c>
      <c r="G168" s="34">
        <f>SUM(G167)</f>
        <v>158</v>
      </c>
    </row>
    <row r="169" spans="1:7" x14ac:dyDescent="0.25">
      <c r="A169" s="27" t="s">
        <v>122</v>
      </c>
      <c r="B169" s="27"/>
      <c r="C169" s="26">
        <f>C168+C165+C158+C153+C144</f>
        <v>2950</v>
      </c>
      <c r="D169" s="34">
        <f>D168+D165+D158+D153+D144</f>
        <v>134.55000000000001</v>
      </c>
      <c r="E169" s="34">
        <f>E168+E165+E158+E153+E144</f>
        <v>127.74999999999999</v>
      </c>
      <c r="F169" s="26">
        <f>F168+F165+F158+F153+F144</f>
        <v>440.45000000000005</v>
      </c>
      <c r="G169" s="34">
        <f>G168+G165+G158+G153+G144</f>
        <v>3289.35</v>
      </c>
    </row>
    <row r="170" spans="1:7" ht="22.5" x14ac:dyDescent="0.3">
      <c r="A170" s="33" t="s">
        <v>121</v>
      </c>
      <c r="B170" s="33"/>
      <c r="C170" s="33"/>
      <c r="D170" s="33"/>
      <c r="E170" s="33"/>
      <c r="F170" s="33"/>
      <c r="G170" s="33"/>
    </row>
    <row r="171" spans="1:7" ht="26.25" x14ac:dyDescent="0.25">
      <c r="A171" s="28" t="s">
        <v>30</v>
      </c>
      <c r="B171" s="28" t="s">
        <v>29</v>
      </c>
      <c r="C171" s="28" t="s">
        <v>28</v>
      </c>
      <c r="D171" s="28" t="s">
        <v>27</v>
      </c>
      <c r="E171" s="28" t="s">
        <v>26</v>
      </c>
      <c r="F171" s="32" t="s">
        <v>1</v>
      </c>
      <c r="G171" s="32" t="s">
        <v>25</v>
      </c>
    </row>
    <row r="172" spans="1:7" x14ac:dyDescent="0.25">
      <c r="A172" s="31" t="s">
        <v>24</v>
      </c>
      <c r="B172" s="31"/>
      <c r="C172" s="31"/>
      <c r="D172" s="31"/>
      <c r="E172" s="31"/>
      <c r="F172" s="31"/>
      <c r="G172" s="31"/>
    </row>
    <row r="173" spans="1:7" x14ac:dyDescent="0.25">
      <c r="A173" s="29" t="s">
        <v>23</v>
      </c>
      <c r="B173" s="29" t="s">
        <v>22</v>
      </c>
      <c r="C173" s="28">
        <v>250</v>
      </c>
      <c r="D173" s="28">
        <v>5.8</v>
      </c>
      <c r="E173" s="28">
        <v>6.8</v>
      </c>
      <c r="F173" s="28">
        <v>32.799999999999997</v>
      </c>
      <c r="G173" s="30">
        <v>216.9</v>
      </c>
    </row>
    <row r="174" spans="1:7" x14ac:dyDescent="0.25">
      <c r="A174" s="29" t="s">
        <v>21</v>
      </c>
      <c r="B174" s="29" t="s">
        <v>20</v>
      </c>
      <c r="C174" s="28">
        <v>60</v>
      </c>
      <c r="D174" s="30">
        <v>4</v>
      </c>
      <c r="E174" s="30">
        <v>0.7</v>
      </c>
      <c r="F174" s="30">
        <v>23.8</v>
      </c>
      <c r="G174" s="30">
        <v>117.4</v>
      </c>
    </row>
    <row r="175" spans="1:7" x14ac:dyDescent="0.25">
      <c r="A175" s="29" t="s">
        <v>19</v>
      </c>
      <c r="B175" s="29" t="s">
        <v>18</v>
      </c>
      <c r="C175" s="28">
        <v>10</v>
      </c>
      <c r="D175" s="28">
        <v>0.1</v>
      </c>
      <c r="E175" s="28">
        <v>8.1999999999999993</v>
      </c>
      <c r="F175" s="28">
        <v>0.1</v>
      </c>
      <c r="G175" s="28">
        <v>74.8</v>
      </c>
    </row>
    <row r="176" spans="1:7" x14ac:dyDescent="0.25">
      <c r="A176" s="29" t="s">
        <v>17</v>
      </c>
      <c r="B176" s="29" t="s">
        <v>16</v>
      </c>
      <c r="C176" s="28">
        <v>30</v>
      </c>
      <c r="D176" s="28">
        <v>7</v>
      </c>
      <c r="E176" s="28">
        <v>8.8000000000000007</v>
      </c>
      <c r="F176" s="28">
        <v>0</v>
      </c>
      <c r="G176" s="28">
        <v>107.5</v>
      </c>
    </row>
    <row r="177" spans="1:7" x14ac:dyDescent="0.25">
      <c r="A177" s="29" t="s">
        <v>15</v>
      </c>
      <c r="B177" s="29" t="s">
        <v>14</v>
      </c>
      <c r="C177" s="28">
        <v>200</v>
      </c>
      <c r="D177" s="28">
        <v>4.5999999999999996</v>
      </c>
      <c r="E177" s="28">
        <v>4.4000000000000004</v>
      </c>
      <c r="F177" s="28">
        <v>12.5</v>
      </c>
      <c r="G177" s="28">
        <v>107.2</v>
      </c>
    </row>
    <row r="178" spans="1:7" s="13" customFormat="1" ht="14.25" x14ac:dyDescent="0.2">
      <c r="A178" s="27" t="s">
        <v>13</v>
      </c>
      <c r="B178" s="27"/>
      <c r="C178" s="26">
        <f>SUM(C173:C177)</f>
        <v>550</v>
      </c>
      <c r="D178" s="26">
        <f>SUM(D173:D177)</f>
        <v>21.5</v>
      </c>
      <c r="E178" s="26">
        <f>SUM(E173:E177)</f>
        <v>28.9</v>
      </c>
      <c r="F178" s="26">
        <f>SUM(F173:F177)</f>
        <v>69.199999999999989</v>
      </c>
      <c r="G178" s="26">
        <f>SUM(G173:G177)</f>
        <v>623.80000000000007</v>
      </c>
    </row>
    <row r="179" spans="1:7" x14ac:dyDescent="0.25">
      <c r="A179" s="31" t="s">
        <v>58</v>
      </c>
      <c r="B179" s="31"/>
      <c r="C179" s="31"/>
      <c r="D179" s="31"/>
      <c r="E179" s="31"/>
      <c r="F179" s="31"/>
      <c r="G179" s="31"/>
    </row>
    <row r="180" spans="1:7" x14ac:dyDescent="0.25">
      <c r="A180" s="29" t="s">
        <v>82</v>
      </c>
      <c r="B180" s="29" t="s">
        <v>175</v>
      </c>
      <c r="C180" s="28">
        <v>100</v>
      </c>
      <c r="D180" s="28">
        <v>0.8</v>
      </c>
      <c r="E180" s="28">
        <v>0.1</v>
      </c>
      <c r="F180" s="30">
        <v>2.5</v>
      </c>
      <c r="G180" s="28">
        <v>11.3</v>
      </c>
    </row>
    <row r="181" spans="1:7" x14ac:dyDescent="0.25">
      <c r="A181" s="29" t="s">
        <v>120</v>
      </c>
      <c r="B181" s="29" t="s">
        <v>119</v>
      </c>
      <c r="C181" s="28">
        <v>350</v>
      </c>
      <c r="D181" s="30">
        <v>8.1</v>
      </c>
      <c r="E181" s="30">
        <v>10.6</v>
      </c>
      <c r="F181" s="30">
        <v>9.9</v>
      </c>
      <c r="G181" s="28">
        <v>168.1</v>
      </c>
    </row>
    <row r="182" spans="1:7" x14ac:dyDescent="0.25">
      <c r="A182" s="29" t="s">
        <v>79</v>
      </c>
      <c r="B182" s="29" t="s">
        <v>53</v>
      </c>
      <c r="C182" s="28">
        <v>200</v>
      </c>
      <c r="D182" s="30">
        <v>11</v>
      </c>
      <c r="E182" s="28">
        <v>9.3000000000000007</v>
      </c>
      <c r="F182" s="28">
        <v>47.9</v>
      </c>
      <c r="G182" s="28">
        <v>318.5</v>
      </c>
    </row>
    <row r="183" spans="1:7" x14ac:dyDescent="0.25">
      <c r="A183" s="29" t="s">
        <v>118</v>
      </c>
      <c r="B183" s="29" t="s">
        <v>117</v>
      </c>
      <c r="C183" s="28">
        <v>160</v>
      </c>
      <c r="D183" s="30">
        <v>22.06</v>
      </c>
      <c r="E183" s="28">
        <v>18.2</v>
      </c>
      <c r="F183" s="28">
        <v>5.9</v>
      </c>
      <c r="G183" s="30">
        <v>276.3</v>
      </c>
    </row>
    <row r="184" spans="1:7" x14ac:dyDescent="0.25">
      <c r="A184" s="29" t="s">
        <v>21</v>
      </c>
      <c r="B184" s="29" t="s">
        <v>116</v>
      </c>
      <c r="C184" s="28">
        <v>200</v>
      </c>
      <c r="D184" s="28">
        <v>1.36</v>
      </c>
      <c r="E184" s="30">
        <v>0</v>
      </c>
      <c r="F184" s="30">
        <v>29</v>
      </c>
      <c r="G184" s="28">
        <v>116.2</v>
      </c>
    </row>
    <row r="185" spans="1:7" x14ac:dyDescent="0.25">
      <c r="A185" s="29" t="s">
        <v>21</v>
      </c>
      <c r="B185" s="29" t="s">
        <v>20</v>
      </c>
      <c r="C185" s="28">
        <v>90</v>
      </c>
      <c r="D185" s="30">
        <v>6</v>
      </c>
      <c r="E185" s="30">
        <v>1.05</v>
      </c>
      <c r="F185" s="30">
        <v>35.700000000000003</v>
      </c>
      <c r="G185" s="30">
        <v>176.1</v>
      </c>
    </row>
    <row r="186" spans="1:7" x14ac:dyDescent="0.25">
      <c r="A186" s="27" t="s">
        <v>48</v>
      </c>
      <c r="B186" s="27"/>
      <c r="C186" s="26">
        <f>SUM(C180:C185)</f>
        <v>1100</v>
      </c>
      <c r="D186" s="34">
        <f>SUM(D180:D185)</f>
        <v>49.319999999999993</v>
      </c>
      <c r="E186" s="34">
        <f>SUM(E180:E185)</f>
        <v>39.25</v>
      </c>
      <c r="F186" s="26">
        <f>SUM(F180:F185)</f>
        <v>130.9</v>
      </c>
      <c r="G186" s="26">
        <f>SUM(G180:G185)</f>
        <v>1066.5</v>
      </c>
    </row>
    <row r="187" spans="1:7" x14ac:dyDescent="0.25">
      <c r="A187" s="31" t="s">
        <v>47</v>
      </c>
      <c r="B187" s="31"/>
      <c r="C187" s="31"/>
      <c r="D187" s="31"/>
      <c r="E187" s="31"/>
      <c r="F187" s="31"/>
      <c r="G187" s="31"/>
    </row>
    <row r="188" spans="1:7" x14ac:dyDescent="0.25">
      <c r="A188" s="29" t="s">
        <v>21</v>
      </c>
      <c r="B188" s="29" t="s">
        <v>46</v>
      </c>
      <c r="C188" s="28">
        <v>50</v>
      </c>
      <c r="D188" s="30">
        <v>7.1</v>
      </c>
      <c r="E188" s="30">
        <v>8.5</v>
      </c>
      <c r="F188" s="30">
        <v>29.9</v>
      </c>
      <c r="G188" s="30">
        <v>159</v>
      </c>
    </row>
    <row r="189" spans="1:7" ht="15" customHeight="1" x14ac:dyDescent="0.25">
      <c r="A189" s="29" t="s">
        <v>21</v>
      </c>
      <c r="B189" s="29" t="s">
        <v>45</v>
      </c>
      <c r="C189" s="28">
        <v>200</v>
      </c>
      <c r="D189" s="30">
        <v>1.4</v>
      </c>
      <c r="E189" s="30">
        <v>0</v>
      </c>
      <c r="F189" s="30">
        <v>24.4</v>
      </c>
      <c r="G189" s="30">
        <v>108</v>
      </c>
    </row>
    <row r="190" spans="1:7" x14ac:dyDescent="0.25">
      <c r="A190" s="29" t="s">
        <v>21</v>
      </c>
      <c r="B190" s="29" t="s">
        <v>176</v>
      </c>
      <c r="C190" s="28">
        <v>200</v>
      </c>
      <c r="D190" s="30">
        <v>2.2999999999999998</v>
      </c>
      <c r="E190" s="30">
        <v>0.5</v>
      </c>
      <c r="F190" s="30">
        <v>20.2</v>
      </c>
      <c r="G190" s="30">
        <v>107</v>
      </c>
    </row>
    <row r="191" spans="1:7" x14ac:dyDescent="0.25">
      <c r="A191" s="27" t="s">
        <v>44</v>
      </c>
      <c r="B191" s="27"/>
      <c r="C191" s="26">
        <f>SUM(C188:C190)</f>
        <v>450</v>
      </c>
      <c r="D191" s="26">
        <f>SUM(D188:D190)</f>
        <v>10.8</v>
      </c>
      <c r="E191" s="26">
        <f>SUM(E188:E190)</f>
        <v>9</v>
      </c>
      <c r="F191" s="26">
        <f>SUM(F188:F190)</f>
        <v>74.5</v>
      </c>
      <c r="G191" s="34">
        <f>SUM(G188:G190)</f>
        <v>374</v>
      </c>
    </row>
    <row r="192" spans="1:7" x14ac:dyDescent="0.25">
      <c r="A192" s="31" t="s">
        <v>43</v>
      </c>
      <c r="B192" s="31"/>
      <c r="C192" s="31"/>
      <c r="D192" s="31"/>
      <c r="E192" s="31"/>
      <c r="F192" s="31"/>
      <c r="G192" s="31"/>
    </row>
    <row r="193" spans="1:7" ht="26.25" x14ac:dyDescent="0.25">
      <c r="A193" s="29" t="s">
        <v>115</v>
      </c>
      <c r="B193" s="35" t="s">
        <v>114</v>
      </c>
      <c r="C193" s="28">
        <v>100</v>
      </c>
      <c r="D193" s="28">
        <v>1.2</v>
      </c>
      <c r="E193" s="28">
        <v>5.13</v>
      </c>
      <c r="F193" s="30">
        <v>3.95</v>
      </c>
      <c r="G193" s="28">
        <v>66.7</v>
      </c>
    </row>
    <row r="194" spans="1:7" x14ac:dyDescent="0.25">
      <c r="A194" s="29" t="s">
        <v>113</v>
      </c>
      <c r="B194" s="29" t="s">
        <v>112</v>
      </c>
      <c r="C194" s="28">
        <v>250</v>
      </c>
      <c r="D194" s="28">
        <v>30.9</v>
      </c>
      <c r="E194" s="28">
        <v>34.9</v>
      </c>
      <c r="F194" s="28">
        <v>35.200000000000003</v>
      </c>
      <c r="G194" s="28">
        <v>577.9</v>
      </c>
    </row>
    <row r="195" spans="1:7" x14ac:dyDescent="0.25">
      <c r="A195" s="29" t="s">
        <v>38</v>
      </c>
      <c r="B195" s="29" t="s">
        <v>37</v>
      </c>
      <c r="C195" s="28">
        <v>200</v>
      </c>
      <c r="D195" s="30">
        <v>0.2</v>
      </c>
      <c r="E195" s="30">
        <v>0</v>
      </c>
      <c r="F195" s="30">
        <v>6.5</v>
      </c>
      <c r="G195" s="30">
        <v>26.8</v>
      </c>
    </row>
    <row r="196" spans="1:7" x14ac:dyDescent="0.25">
      <c r="A196" s="29" t="s">
        <v>21</v>
      </c>
      <c r="B196" s="29" t="s">
        <v>111</v>
      </c>
      <c r="C196" s="28">
        <v>35</v>
      </c>
      <c r="D196" s="30">
        <v>0.98</v>
      </c>
      <c r="E196" s="30">
        <v>3.46</v>
      </c>
      <c r="F196" s="30">
        <v>27.3</v>
      </c>
      <c r="G196" s="30">
        <v>139.6</v>
      </c>
    </row>
    <row r="197" spans="1:7" x14ac:dyDescent="0.25">
      <c r="A197" s="29" t="s">
        <v>21</v>
      </c>
      <c r="B197" s="29" t="s">
        <v>20</v>
      </c>
      <c r="C197" s="28">
        <v>90</v>
      </c>
      <c r="D197" s="30">
        <v>6</v>
      </c>
      <c r="E197" s="30">
        <v>1.05</v>
      </c>
      <c r="F197" s="30">
        <v>35.700000000000003</v>
      </c>
      <c r="G197" s="30">
        <v>176.1</v>
      </c>
    </row>
    <row r="198" spans="1:7" x14ac:dyDescent="0.25">
      <c r="A198" s="27" t="s">
        <v>36</v>
      </c>
      <c r="B198" s="27"/>
      <c r="C198" s="26">
        <f>SUM(C193:C197)</f>
        <v>675</v>
      </c>
      <c r="D198" s="34">
        <f>SUM(D193:D197)</f>
        <v>39.28</v>
      </c>
      <c r="E198" s="34">
        <f>SUM(E193:E197)</f>
        <v>44.54</v>
      </c>
      <c r="F198" s="26">
        <f>SUM(F193:F197)</f>
        <v>108.65</v>
      </c>
      <c r="G198" s="34">
        <f>SUM(G193:G197)</f>
        <v>987.1</v>
      </c>
    </row>
    <row r="199" spans="1:7" x14ac:dyDescent="0.25">
      <c r="A199" s="31" t="s">
        <v>35</v>
      </c>
      <c r="B199" s="31"/>
      <c r="C199" s="31"/>
      <c r="D199" s="31"/>
      <c r="E199" s="31"/>
      <c r="F199" s="31"/>
      <c r="G199" s="31"/>
    </row>
    <row r="200" spans="1:7" ht="15.75" customHeight="1" x14ac:dyDescent="0.25">
      <c r="A200" s="29" t="s">
        <v>21</v>
      </c>
      <c r="B200" s="29" t="s">
        <v>67</v>
      </c>
      <c r="C200" s="28">
        <v>200</v>
      </c>
      <c r="D200" s="30">
        <v>5.6</v>
      </c>
      <c r="E200" s="30">
        <v>5</v>
      </c>
      <c r="F200" s="30">
        <v>22.5</v>
      </c>
      <c r="G200" s="30">
        <v>156</v>
      </c>
    </row>
    <row r="201" spans="1:7" x14ac:dyDescent="0.25">
      <c r="A201" s="27" t="s">
        <v>33</v>
      </c>
      <c r="B201" s="27"/>
      <c r="C201" s="26">
        <f>SUM(C200)</f>
        <v>200</v>
      </c>
      <c r="D201" s="26">
        <f>SUM(D200)</f>
        <v>5.6</v>
      </c>
      <c r="E201" s="34">
        <f>SUM(E200)</f>
        <v>5</v>
      </c>
      <c r="F201" s="34">
        <f>SUM(F200)</f>
        <v>22.5</v>
      </c>
      <c r="G201" s="34">
        <f>SUM(G200)</f>
        <v>156</v>
      </c>
    </row>
    <row r="202" spans="1:7" x14ac:dyDescent="0.25">
      <c r="A202" s="27" t="s">
        <v>110</v>
      </c>
      <c r="B202" s="27"/>
      <c r="C202" s="26">
        <f>C201+C198+C191+C186+C178</f>
        <v>2975</v>
      </c>
      <c r="D202" s="34">
        <f>D201+D198+D191+D186+D178</f>
        <v>126.5</v>
      </c>
      <c r="E202" s="34">
        <f>E201+E198+E191+E186+E178</f>
        <v>126.69</v>
      </c>
      <c r="F202" s="34">
        <f>F201+F198+F191+F186+F178</f>
        <v>405.75</v>
      </c>
      <c r="G202" s="26">
        <f>G201+G198+G191+G186+G178</f>
        <v>3207.4</v>
      </c>
    </row>
    <row r="203" spans="1:7" ht="22.5" x14ac:dyDescent="0.3">
      <c r="A203" s="33" t="s">
        <v>109</v>
      </c>
      <c r="B203" s="33"/>
      <c r="C203" s="33"/>
      <c r="D203" s="33"/>
      <c r="E203" s="33"/>
      <c r="F203" s="33"/>
      <c r="G203" s="33"/>
    </row>
    <row r="204" spans="1:7" ht="26.25" x14ac:dyDescent="0.25">
      <c r="A204" s="28" t="s">
        <v>30</v>
      </c>
      <c r="B204" s="28" t="s">
        <v>29</v>
      </c>
      <c r="C204" s="28" t="s">
        <v>28</v>
      </c>
      <c r="D204" s="28" t="s">
        <v>27</v>
      </c>
      <c r="E204" s="28" t="s">
        <v>26</v>
      </c>
      <c r="F204" s="32" t="s">
        <v>1</v>
      </c>
      <c r="G204" s="32" t="s">
        <v>25</v>
      </c>
    </row>
    <row r="205" spans="1:7" x14ac:dyDescent="0.25">
      <c r="A205" s="31" t="s">
        <v>24</v>
      </c>
      <c r="B205" s="31"/>
      <c r="C205" s="31"/>
      <c r="D205" s="31"/>
      <c r="E205" s="31"/>
      <c r="F205" s="31"/>
      <c r="G205" s="31"/>
    </row>
    <row r="206" spans="1:7" x14ac:dyDescent="0.25">
      <c r="A206" s="29" t="s">
        <v>108</v>
      </c>
      <c r="B206" s="29" t="s">
        <v>107</v>
      </c>
      <c r="C206" s="28">
        <v>200</v>
      </c>
      <c r="D206" s="30">
        <v>16.899999999999999</v>
      </c>
      <c r="E206" s="30">
        <v>25.9</v>
      </c>
      <c r="F206" s="30">
        <v>4.2</v>
      </c>
      <c r="G206" s="30">
        <v>316.3</v>
      </c>
    </row>
    <row r="207" spans="1:7" x14ac:dyDescent="0.25">
      <c r="A207" s="29" t="s">
        <v>21</v>
      </c>
      <c r="B207" s="29" t="s">
        <v>20</v>
      </c>
      <c r="C207" s="28">
        <v>60</v>
      </c>
      <c r="D207" s="30">
        <v>4</v>
      </c>
      <c r="E207" s="30">
        <v>0.7</v>
      </c>
      <c r="F207" s="30">
        <v>23.8</v>
      </c>
      <c r="G207" s="30">
        <v>117.4</v>
      </c>
    </row>
    <row r="208" spans="1:7" x14ac:dyDescent="0.25">
      <c r="A208" s="29" t="s">
        <v>17</v>
      </c>
      <c r="B208" s="29" t="s">
        <v>16</v>
      </c>
      <c r="C208" s="28">
        <v>30</v>
      </c>
      <c r="D208" s="28">
        <v>7</v>
      </c>
      <c r="E208" s="28">
        <v>8.8000000000000007</v>
      </c>
      <c r="F208" s="28">
        <v>0</v>
      </c>
      <c r="G208" s="28">
        <v>107.5</v>
      </c>
    </row>
    <row r="209" spans="1:7" x14ac:dyDescent="0.25">
      <c r="A209" s="29" t="s">
        <v>19</v>
      </c>
      <c r="B209" s="29" t="s">
        <v>18</v>
      </c>
      <c r="C209" s="28">
        <v>10</v>
      </c>
      <c r="D209" s="28">
        <v>0.1</v>
      </c>
      <c r="E209" s="28">
        <v>8.1999999999999993</v>
      </c>
      <c r="F209" s="28">
        <v>0.1</v>
      </c>
      <c r="G209" s="28">
        <v>74.8</v>
      </c>
    </row>
    <row r="210" spans="1:7" x14ac:dyDescent="0.25">
      <c r="A210" s="29" t="s">
        <v>60</v>
      </c>
      <c r="B210" s="29" t="s">
        <v>59</v>
      </c>
      <c r="C210" s="28">
        <v>200</v>
      </c>
      <c r="D210" s="28">
        <v>3.8</v>
      </c>
      <c r="E210" s="28">
        <v>3.5</v>
      </c>
      <c r="F210" s="28">
        <v>11.2</v>
      </c>
      <c r="G210" s="28">
        <v>91.2</v>
      </c>
    </row>
    <row r="211" spans="1:7" x14ac:dyDescent="0.25">
      <c r="A211" s="27" t="s">
        <v>13</v>
      </c>
      <c r="B211" s="27"/>
      <c r="C211" s="26">
        <f>SUM(C206:C210)</f>
        <v>500</v>
      </c>
      <c r="D211" s="26">
        <f>SUM(D206:D210)</f>
        <v>31.8</v>
      </c>
      <c r="E211" s="26">
        <f>SUM(E206:E210)</f>
        <v>47.099999999999994</v>
      </c>
      <c r="F211" s="26">
        <f>SUM(F206:F210)</f>
        <v>39.299999999999997</v>
      </c>
      <c r="G211" s="26">
        <f>SUM(G206:G210)</f>
        <v>707.2</v>
      </c>
    </row>
    <row r="212" spans="1:7" x14ac:dyDescent="0.25">
      <c r="A212" s="31" t="s">
        <v>58</v>
      </c>
      <c r="B212" s="31"/>
      <c r="C212" s="31"/>
      <c r="D212" s="31"/>
      <c r="E212" s="31"/>
      <c r="F212" s="31"/>
      <c r="G212" s="31"/>
    </row>
    <row r="213" spans="1:7" x14ac:dyDescent="0.25">
      <c r="A213" s="29" t="s">
        <v>57</v>
      </c>
      <c r="B213" s="29" t="s">
        <v>175</v>
      </c>
      <c r="C213" s="28">
        <v>100</v>
      </c>
      <c r="D213" s="28">
        <v>1.1000000000000001</v>
      </c>
      <c r="E213" s="28">
        <v>0.2</v>
      </c>
      <c r="F213" s="30">
        <v>3.8</v>
      </c>
      <c r="G213" s="28">
        <v>21.4</v>
      </c>
    </row>
    <row r="214" spans="1:7" x14ac:dyDescent="0.25">
      <c r="A214" s="29" t="s">
        <v>106</v>
      </c>
      <c r="B214" s="29" t="s">
        <v>105</v>
      </c>
      <c r="C214" s="28">
        <v>350</v>
      </c>
      <c r="D214" s="28">
        <v>11.8</v>
      </c>
      <c r="E214" s="28">
        <v>8.1</v>
      </c>
      <c r="F214" s="28">
        <v>28.6</v>
      </c>
      <c r="G214" s="28">
        <v>233.7</v>
      </c>
    </row>
    <row r="215" spans="1:7" x14ac:dyDescent="0.25">
      <c r="A215" s="29" t="s">
        <v>104</v>
      </c>
      <c r="B215" s="29" t="s">
        <v>103</v>
      </c>
      <c r="C215" s="28">
        <v>200</v>
      </c>
      <c r="D215" s="28">
        <v>4.5999999999999996</v>
      </c>
      <c r="E215" s="28">
        <v>7.2</v>
      </c>
      <c r="F215" s="28">
        <v>46.6</v>
      </c>
      <c r="G215" s="28">
        <v>269.39999999999998</v>
      </c>
    </row>
    <row r="216" spans="1:7" x14ac:dyDescent="0.25">
      <c r="A216" s="29" t="s">
        <v>102</v>
      </c>
      <c r="B216" s="29" t="s">
        <v>101</v>
      </c>
      <c r="C216" s="28">
        <v>80</v>
      </c>
      <c r="D216" s="28">
        <v>15.1</v>
      </c>
      <c r="E216" s="28">
        <v>20.100000000000001</v>
      </c>
      <c r="F216" s="28">
        <v>4.3</v>
      </c>
      <c r="G216" s="28">
        <v>258.3</v>
      </c>
    </row>
    <row r="217" spans="1:7" x14ac:dyDescent="0.25">
      <c r="A217" s="29" t="s">
        <v>100</v>
      </c>
      <c r="B217" s="29" t="s">
        <v>99</v>
      </c>
      <c r="C217" s="28">
        <v>200</v>
      </c>
      <c r="D217" s="30">
        <v>2</v>
      </c>
      <c r="E217" s="28">
        <v>0.2</v>
      </c>
      <c r="F217" s="28">
        <v>10.6</v>
      </c>
      <c r="G217" s="28">
        <v>44</v>
      </c>
    </row>
    <row r="218" spans="1:7" x14ac:dyDescent="0.25">
      <c r="A218" s="29" t="s">
        <v>21</v>
      </c>
      <c r="B218" s="29" t="s">
        <v>20</v>
      </c>
      <c r="C218" s="28">
        <v>90</v>
      </c>
      <c r="D218" s="30">
        <v>6</v>
      </c>
      <c r="E218" s="30">
        <v>1.05</v>
      </c>
      <c r="F218" s="30">
        <v>35.700000000000003</v>
      </c>
      <c r="G218" s="30">
        <v>176.1</v>
      </c>
    </row>
    <row r="219" spans="1:7" x14ac:dyDescent="0.25">
      <c r="A219" s="27" t="s">
        <v>48</v>
      </c>
      <c r="B219" s="27"/>
      <c r="C219" s="26">
        <f>SUM(C213:C218)</f>
        <v>1020</v>
      </c>
      <c r="D219" s="34">
        <f>SUM(D213:D218)</f>
        <v>40.6</v>
      </c>
      <c r="E219" s="34">
        <f>SUM(E213:E218)</f>
        <v>36.85</v>
      </c>
      <c r="F219" s="34">
        <f>SUM(F213:F218)</f>
        <v>129.6</v>
      </c>
      <c r="G219" s="34">
        <f>SUM(G213:G218)</f>
        <v>1002.9</v>
      </c>
    </row>
    <row r="220" spans="1:7" ht="15" customHeight="1" x14ac:dyDescent="0.25">
      <c r="A220" s="31" t="s">
        <v>47</v>
      </c>
      <c r="B220" s="31"/>
      <c r="C220" s="31"/>
      <c r="D220" s="31"/>
      <c r="E220" s="31"/>
      <c r="F220" s="31"/>
      <c r="G220" s="31"/>
    </row>
    <row r="221" spans="1:7" x14ac:dyDescent="0.25">
      <c r="A221" s="29" t="s">
        <v>21</v>
      </c>
      <c r="B221" s="29" t="s">
        <v>98</v>
      </c>
      <c r="C221" s="28">
        <v>150</v>
      </c>
      <c r="D221" s="30">
        <v>27</v>
      </c>
      <c r="E221" s="30">
        <v>0.75</v>
      </c>
      <c r="F221" s="30">
        <v>15</v>
      </c>
      <c r="G221" s="30">
        <v>676.5</v>
      </c>
    </row>
    <row r="222" spans="1:7" x14ac:dyDescent="0.25">
      <c r="A222" s="29" t="s">
        <v>69</v>
      </c>
      <c r="B222" s="29" t="s">
        <v>97</v>
      </c>
      <c r="C222" s="28">
        <v>200</v>
      </c>
      <c r="D222" s="30">
        <v>0.2</v>
      </c>
      <c r="E222" s="30">
        <v>0</v>
      </c>
      <c r="F222" s="30">
        <v>6.5</v>
      </c>
      <c r="G222" s="30">
        <v>26.8</v>
      </c>
    </row>
    <row r="223" spans="1:7" x14ac:dyDescent="0.25">
      <c r="A223" s="29" t="s">
        <v>21</v>
      </c>
      <c r="B223" s="29" t="s">
        <v>96</v>
      </c>
      <c r="C223" s="28">
        <v>30</v>
      </c>
      <c r="D223" s="30">
        <v>4.3</v>
      </c>
      <c r="E223" s="30">
        <v>5.8</v>
      </c>
      <c r="F223" s="30">
        <v>47.9</v>
      </c>
      <c r="G223" s="30">
        <v>139</v>
      </c>
    </row>
    <row r="224" spans="1:7" x14ac:dyDescent="0.25">
      <c r="A224" s="27" t="s">
        <v>44</v>
      </c>
      <c r="B224" s="27"/>
      <c r="C224" s="26">
        <f>SUM(C221:C223)</f>
        <v>380</v>
      </c>
      <c r="D224" s="34">
        <f>SUM(D221:D223)</f>
        <v>31.5</v>
      </c>
      <c r="E224" s="34">
        <f>SUM(E221:E223)</f>
        <v>6.55</v>
      </c>
      <c r="F224" s="34">
        <f>SUM(F221:F223)</f>
        <v>69.400000000000006</v>
      </c>
      <c r="G224" s="34">
        <f>SUM(G221:G223)</f>
        <v>842.3</v>
      </c>
    </row>
    <row r="225" spans="1:7" x14ac:dyDescent="0.25">
      <c r="A225" s="31" t="s">
        <v>43</v>
      </c>
      <c r="B225" s="31"/>
      <c r="C225" s="31"/>
      <c r="D225" s="31"/>
      <c r="E225" s="31"/>
      <c r="F225" s="31"/>
      <c r="G225" s="31"/>
    </row>
    <row r="226" spans="1:7" x14ac:dyDescent="0.25">
      <c r="A226" s="29" t="s">
        <v>95</v>
      </c>
      <c r="B226" s="29" t="s">
        <v>94</v>
      </c>
      <c r="C226" s="28">
        <v>100</v>
      </c>
      <c r="D226" s="28">
        <v>1.3</v>
      </c>
      <c r="E226" s="28">
        <v>4.5</v>
      </c>
      <c r="F226" s="30">
        <v>7.6</v>
      </c>
      <c r="G226" s="28">
        <v>76.099999999999994</v>
      </c>
    </row>
    <row r="227" spans="1:7" x14ac:dyDescent="0.25">
      <c r="A227" s="29" t="s">
        <v>93</v>
      </c>
      <c r="B227" s="29" t="s">
        <v>92</v>
      </c>
      <c r="C227" s="28">
        <v>250</v>
      </c>
      <c r="D227" s="28">
        <v>29.5</v>
      </c>
      <c r="E227" s="28">
        <v>30.1</v>
      </c>
      <c r="F227" s="28">
        <v>33</v>
      </c>
      <c r="G227" s="28">
        <v>520.29999999999995</v>
      </c>
    </row>
    <row r="228" spans="1:7" x14ac:dyDescent="0.25">
      <c r="A228" s="29" t="s">
        <v>91</v>
      </c>
      <c r="B228" s="29" t="s">
        <v>90</v>
      </c>
      <c r="C228" s="28">
        <v>50</v>
      </c>
      <c r="D228" s="30">
        <v>1.75</v>
      </c>
      <c r="E228" s="30">
        <v>4.3499999999999996</v>
      </c>
      <c r="F228" s="30">
        <v>4.75</v>
      </c>
      <c r="G228" s="30">
        <v>65.25</v>
      </c>
    </row>
    <row r="229" spans="1:7" x14ac:dyDescent="0.25">
      <c r="A229" s="29" t="s">
        <v>89</v>
      </c>
      <c r="B229" s="29" t="s">
        <v>88</v>
      </c>
      <c r="C229" s="28">
        <v>200</v>
      </c>
      <c r="D229" s="30">
        <v>0.2</v>
      </c>
      <c r="E229" s="30">
        <v>0</v>
      </c>
      <c r="F229" s="30">
        <v>6.5</v>
      </c>
      <c r="G229" s="30">
        <v>26.8</v>
      </c>
    </row>
    <row r="230" spans="1:7" x14ac:dyDescent="0.25">
      <c r="A230" s="29" t="s">
        <v>21</v>
      </c>
      <c r="B230" s="29" t="s">
        <v>20</v>
      </c>
      <c r="C230" s="28">
        <v>90</v>
      </c>
      <c r="D230" s="30">
        <v>6</v>
      </c>
      <c r="E230" s="30">
        <v>1.05</v>
      </c>
      <c r="F230" s="30">
        <v>35.700000000000003</v>
      </c>
      <c r="G230" s="30">
        <v>176.1</v>
      </c>
    </row>
    <row r="231" spans="1:7" s="13" customFormat="1" ht="14.25" x14ac:dyDescent="0.2">
      <c r="A231" s="27" t="s">
        <v>36</v>
      </c>
      <c r="B231" s="27"/>
      <c r="C231" s="37">
        <f>SUM(C226:C230)</f>
        <v>690</v>
      </c>
      <c r="D231" s="34">
        <f>SUM(D226:D230)</f>
        <v>38.75</v>
      </c>
      <c r="E231" s="34">
        <f>SUM(E226:E230)</f>
        <v>40</v>
      </c>
      <c r="F231" s="34">
        <f>SUM(F226:F230)</f>
        <v>87.550000000000011</v>
      </c>
      <c r="G231" s="34">
        <f>SUM(G226:G230)</f>
        <v>864.55</v>
      </c>
    </row>
    <row r="232" spans="1:7" x14ac:dyDescent="0.25">
      <c r="A232" s="31" t="s">
        <v>35</v>
      </c>
      <c r="B232" s="31"/>
      <c r="C232" s="31"/>
      <c r="D232" s="31"/>
      <c r="E232" s="31"/>
      <c r="F232" s="31"/>
      <c r="G232" s="31"/>
    </row>
    <row r="233" spans="1:7" x14ac:dyDescent="0.25">
      <c r="A233" s="29" t="s">
        <v>21</v>
      </c>
      <c r="B233" s="29" t="s">
        <v>34</v>
      </c>
      <c r="C233" s="28">
        <v>200</v>
      </c>
      <c r="D233" s="30">
        <v>5.6</v>
      </c>
      <c r="E233" s="30">
        <v>5</v>
      </c>
      <c r="F233" s="30">
        <v>22.4</v>
      </c>
      <c r="G233" s="30">
        <v>158</v>
      </c>
    </row>
    <row r="234" spans="1:7" x14ac:dyDescent="0.25">
      <c r="A234" s="27" t="s">
        <v>33</v>
      </c>
      <c r="B234" s="27"/>
      <c r="C234" s="26">
        <f>SUM(C233)</f>
        <v>200</v>
      </c>
      <c r="D234" s="26">
        <f>SUM(D233)</f>
        <v>5.6</v>
      </c>
      <c r="E234" s="34">
        <f>SUM(E233)</f>
        <v>5</v>
      </c>
      <c r="F234" s="34">
        <f>SUM(F233)</f>
        <v>22.4</v>
      </c>
      <c r="G234" s="34">
        <f>SUM(G233)</f>
        <v>158</v>
      </c>
    </row>
    <row r="235" spans="1:7" x14ac:dyDescent="0.25">
      <c r="A235" s="27" t="s">
        <v>87</v>
      </c>
      <c r="B235" s="27"/>
      <c r="C235" s="26">
        <f>C234+C231+C224+C219+C211</f>
        <v>2790</v>
      </c>
      <c r="D235" s="34">
        <f>D234+D231+D224+D219+D211</f>
        <v>148.25</v>
      </c>
      <c r="E235" s="34">
        <f>E234+E231+E224+E219+E211</f>
        <v>135.5</v>
      </c>
      <c r="F235" s="26">
        <f>F234+F231+F224+F219+F211</f>
        <v>348.25000000000006</v>
      </c>
      <c r="G235" s="26">
        <f>G234+G231+G224+G219+G211</f>
        <v>3574.95</v>
      </c>
    </row>
    <row r="236" spans="1:7" ht="22.5" x14ac:dyDescent="0.3">
      <c r="A236" s="33" t="s">
        <v>86</v>
      </c>
      <c r="B236" s="33"/>
      <c r="C236" s="33"/>
      <c r="D236" s="33"/>
      <c r="E236" s="33"/>
      <c r="F236" s="33"/>
      <c r="G236" s="33"/>
    </row>
    <row r="237" spans="1:7" ht="26.25" x14ac:dyDescent="0.25">
      <c r="A237" s="28" t="s">
        <v>30</v>
      </c>
      <c r="B237" s="28" t="s">
        <v>29</v>
      </c>
      <c r="C237" s="28" t="s">
        <v>28</v>
      </c>
      <c r="D237" s="28" t="s">
        <v>27</v>
      </c>
      <c r="E237" s="28" t="s">
        <v>26</v>
      </c>
      <c r="F237" s="32" t="s">
        <v>1</v>
      </c>
      <c r="G237" s="32" t="s">
        <v>25</v>
      </c>
    </row>
    <row r="238" spans="1:7" x14ac:dyDescent="0.25">
      <c r="A238" s="31" t="s">
        <v>24</v>
      </c>
      <c r="B238" s="31"/>
      <c r="C238" s="31"/>
      <c r="D238" s="31"/>
      <c r="E238" s="31"/>
      <c r="F238" s="31"/>
      <c r="G238" s="31"/>
    </row>
    <row r="239" spans="1:7" x14ac:dyDescent="0.25">
      <c r="A239" s="29" t="s">
        <v>85</v>
      </c>
      <c r="B239" s="29" t="s">
        <v>84</v>
      </c>
      <c r="C239" s="28">
        <v>250</v>
      </c>
      <c r="D239" s="28">
        <v>6.5</v>
      </c>
      <c r="E239" s="28">
        <v>8.1</v>
      </c>
      <c r="F239" s="28">
        <v>35.6</v>
      </c>
      <c r="G239" s="28">
        <v>242.1</v>
      </c>
    </row>
    <row r="240" spans="1:7" x14ac:dyDescent="0.25">
      <c r="A240" s="29" t="s">
        <v>21</v>
      </c>
      <c r="B240" s="29" t="s">
        <v>20</v>
      </c>
      <c r="C240" s="28">
        <v>60</v>
      </c>
      <c r="D240" s="30">
        <v>4</v>
      </c>
      <c r="E240" s="30">
        <v>0.7</v>
      </c>
      <c r="F240" s="30">
        <v>23.8</v>
      </c>
      <c r="G240" s="30">
        <v>117.4</v>
      </c>
    </row>
    <row r="241" spans="1:7" x14ac:dyDescent="0.25">
      <c r="A241" s="29" t="s">
        <v>62</v>
      </c>
      <c r="B241" s="29" t="s">
        <v>61</v>
      </c>
      <c r="C241" s="28">
        <v>40</v>
      </c>
      <c r="D241" s="28">
        <v>4.8</v>
      </c>
      <c r="E241" s="28">
        <v>4</v>
      </c>
      <c r="F241" s="28">
        <v>0.3</v>
      </c>
      <c r="G241" s="28">
        <v>56.6</v>
      </c>
    </row>
    <row r="242" spans="1:7" x14ac:dyDescent="0.25">
      <c r="A242" s="29" t="s">
        <v>21</v>
      </c>
      <c r="B242" s="29" t="s">
        <v>83</v>
      </c>
      <c r="C242" s="28">
        <v>30</v>
      </c>
      <c r="D242" s="28">
        <v>2.2000000000000002</v>
      </c>
      <c r="E242" s="28">
        <v>2.6</v>
      </c>
      <c r="F242" s="28">
        <v>16.7</v>
      </c>
      <c r="G242" s="28">
        <v>98.4</v>
      </c>
    </row>
    <row r="243" spans="1:7" x14ac:dyDescent="0.25">
      <c r="A243" s="29" t="s">
        <v>15</v>
      </c>
      <c r="B243" s="29" t="s">
        <v>14</v>
      </c>
      <c r="C243" s="28">
        <v>200</v>
      </c>
      <c r="D243" s="28">
        <v>4.5999999999999996</v>
      </c>
      <c r="E243" s="28">
        <v>4.4000000000000004</v>
      </c>
      <c r="F243" s="28">
        <v>12.5</v>
      </c>
      <c r="G243" s="28">
        <v>107.2</v>
      </c>
    </row>
    <row r="244" spans="1:7" x14ac:dyDescent="0.25">
      <c r="A244" s="29"/>
      <c r="B244" s="29"/>
      <c r="C244" s="28"/>
      <c r="D244" s="28"/>
      <c r="E244" s="28"/>
      <c r="F244" s="28"/>
      <c r="G244" s="28"/>
    </row>
    <row r="245" spans="1:7" x14ac:dyDescent="0.25">
      <c r="A245" s="27" t="s">
        <v>13</v>
      </c>
      <c r="B245" s="27"/>
      <c r="C245" s="26">
        <f>SUM(C239:C244)</f>
        <v>580</v>
      </c>
      <c r="D245" s="34">
        <f>SUM(D239:D244)</f>
        <v>22.1</v>
      </c>
      <c r="E245" s="34">
        <f>SUM(E239:E244)</f>
        <v>19.799999999999997</v>
      </c>
      <c r="F245" s="34">
        <f>SUM(F239:F244)</f>
        <v>88.9</v>
      </c>
      <c r="G245" s="34">
        <f>SUM(G239:G244)</f>
        <v>621.70000000000005</v>
      </c>
    </row>
    <row r="246" spans="1:7" x14ac:dyDescent="0.25">
      <c r="A246" s="31" t="s">
        <v>58</v>
      </c>
      <c r="B246" s="31"/>
      <c r="C246" s="31"/>
      <c r="D246" s="31"/>
      <c r="E246" s="31"/>
      <c r="F246" s="31"/>
      <c r="G246" s="31"/>
    </row>
    <row r="247" spans="1:7" x14ac:dyDescent="0.25">
      <c r="A247" s="29" t="s">
        <v>82</v>
      </c>
      <c r="B247" s="29" t="s">
        <v>175</v>
      </c>
      <c r="C247" s="28">
        <v>100</v>
      </c>
      <c r="D247" s="28">
        <v>0.8</v>
      </c>
      <c r="E247" s="28">
        <v>0.1</v>
      </c>
      <c r="F247" s="30">
        <v>2.5</v>
      </c>
      <c r="G247" s="28">
        <v>11.3</v>
      </c>
    </row>
    <row r="248" spans="1:7" x14ac:dyDescent="0.25">
      <c r="A248" s="29" t="s">
        <v>81</v>
      </c>
      <c r="B248" s="29" t="s">
        <v>80</v>
      </c>
      <c r="C248" s="28">
        <v>350</v>
      </c>
      <c r="D248" s="28">
        <v>13.9</v>
      </c>
      <c r="E248" s="28">
        <v>7.1</v>
      </c>
      <c r="F248" s="28">
        <v>21.7</v>
      </c>
      <c r="G248" s="28">
        <v>206.5</v>
      </c>
    </row>
    <row r="249" spans="1:7" x14ac:dyDescent="0.25">
      <c r="A249" s="29" t="s">
        <v>79</v>
      </c>
      <c r="B249" s="29" t="s">
        <v>78</v>
      </c>
      <c r="C249" s="28">
        <v>200</v>
      </c>
      <c r="D249" s="30">
        <v>7.1</v>
      </c>
      <c r="E249" s="30">
        <v>7.4</v>
      </c>
      <c r="F249" s="30">
        <v>43.7</v>
      </c>
      <c r="G249" s="30">
        <v>269.3</v>
      </c>
    </row>
    <row r="250" spans="1:7" ht="26.25" x14ac:dyDescent="0.25">
      <c r="A250" s="29" t="s">
        <v>77</v>
      </c>
      <c r="B250" s="35" t="s">
        <v>76</v>
      </c>
      <c r="C250" s="28">
        <v>130</v>
      </c>
      <c r="D250" s="30">
        <v>25</v>
      </c>
      <c r="E250" s="28">
        <v>27.9</v>
      </c>
      <c r="F250" s="28">
        <v>14</v>
      </c>
      <c r="G250" s="30">
        <v>337.5</v>
      </c>
    </row>
    <row r="251" spans="1:7" x14ac:dyDescent="0.25">
      <c r="A251" s="29" t="s">
        <v>75</v>
      </c>
      <c r="B251" s="29" t="s">
        <v>74</v>
      </c>
      <c r="C251" s="28">
        <v>200</v>
      </c>
      <c r="D251" s="30">
        <v>0.6</v>
      </c>
      <c r="E251" s="30">
        <v>0.2</v>
      </c>
      <c r="F251" s="30">
        <v>15.2</v>
      </c>
      <c r="G251" s="28">
        <v>65.3</v>
      </c>
    </row>
    <row r="252" spans="1:7" x14ac:dyDescent="0.25">
      <c r="A252" s="29" t="s">
        <v>21</v>
      </c>
      <c r="B252" s="29" t="s">
        <v>20</v>
      </c>
      <c r="C252" s="28">
        <v>90</v>
      </c>
      <c r="D252" s="30">
        <v>6</v>
      </c>
      <c r="E252" s="30">
        <v>1.05</v>
      </c>
      <c r="F252" s="30">
        <v>35.700000000000003</v>
      </c>
      <c r="G252" s="30">
        <v>176.1</v>
      </c>
    </row>
    <row r="253" spans="1:7" x14ac:dyDescent="0.25">
      <c r="A253" s="27" t="s">
        <v>48</v>
      </c>
      <c r="B253" s="27"/>
      <c r="C253" s="26">
        <f>SUM(C247:C252)</f>
        <v>1070</v>
      </c>
      <c r="D253" s="34">
        <f>SUM(D247:D252)</f>
        <v>53.4</v>
      </c>
      <c r="E253" s="34">
        <f>SUM(E247:E252)</f>
        <v>43.75</v>
      </c>
      <c r="F253" s="26">
        <f>SUM(F247:F252)</f>
        <v>132.80000000000001</v>
      </c>
      <c r="G253" s="26">
        <f>SUM(G247:G252)</f>
        <v>1066</v>
      </c>
    </row>
    <row r="254" spans="1:7" x14ac:dyDescent="0.25">
      <c r="A254" s="31" t="s">
        <v>47</v>
      </c>
      <c r="B254" s="31"/>
      <c r="C254" s="31"/>
      <c r="D254" s="31"/>
      <c r="E254" s="31"/>
      <c r="F254" s="31"/>
      <c r="G254" s="31"/>
    </row>
    <row r="255" spans="1:7" x14ac:dyDescent="0.25">
      <c r="A255" s="29" t="s">
        <v>21</v>
      </c>
      <c r="B255" s="29" t="s">
        <v>46</v>
      </c>
      <c r="C255" s="28">
        <v>50</v>
      </c>
      <c r="D255" s="30">
        <v>7.1</v>
      </c>
      <c r="E255" s="30">
        <v>8.5</v>
      </c>
      <c r="F255" s="30">
        <v>29.9</v>
      </c>
      <c r="G255" s="30">
        <v>159</v>
      </c>
    </row>
    <row r="256" spans="1:7" ht="15" customHeight="1" x14ac:dyDescent="0.25">
      <c r="A256" s="29" t="s">
        <v>21</v>
      </c>
      <c r="B256" s="29" t="s">
        <v>45</v>
      </c>
      <c r="C256" s="28">
        <v>200</v>
      </c>
      <c r="D256" s="30">
        <v>1.4</v>
      </c>
      <c r="E256" s="30">
        <v>0</v>
      </c>
      <c r="F256" s="30">
        <v>24.4</v>
      </c>
      <c r="G256" s="30">
        <v>108</v>
      </c>
    </row>
    <row r="257" spans="1:7" x14ac:dyDescent="0.25">
      <c r="A257" s="29" t="s">
        <v>21</v>
      </c>
      <c r="B257" s="29" t="s">
        <v>176</v>
      </c>
      <c r="C257" s="28">
        <v>200</v>
      </c>
      <c r="D257" s="28">
        <v>0.7</v>
      </c>
      <c r="E257" s="28">
        <v>0.6</v>
      </c>
      <c r="F257" s="28">
        <v>20.6</v>
      </c>
      <c r="G257" s="30">
        <v>84</v>
      </c>
    </row>
    <row r="258" spans="1:7" x14ac:dyDescent="0.25">
      <c r="A258" s="27" t="s">
        <v>44</v>
      </c>
      <c r="B258" s="27"/>
      <c r="C258" s="26">
        <f>SUM(C255:C257)</f>
        <v>450</v>
      </c>
      <c r="D258" s="26">
        <f>SUM(D255:D257)</f>
        <v>9.1999999999999993</v>
      </c>
      <c r="E258" s="26">
        <f>SUM(E255:E257)</f>
        <v>9.1</v>
      </c>
      <c r="F258" s="26">
        <f>SUM(F255:F257)</f>
        <v>74.900000000000006</v>
      </c>
      <c r="G258" s="34">
        <f>SUM(G255:G257)</f>
        <v>351</v>
      </c>
    </row>
    <row r="259" spans="1:7" x14ac:dyDescent="0.25">
      <c r="A259" s="31" t="s">
        <v>43</v>
      </c>
      <c r="B259" s="31"/>
      <c r="C259" s="31"/>
      <c r="D259" s="31"/>
      <c r="E259" s="31"/>
      <c r="F259" s="31"/>
      <c r="G259" s="31"/>
    </row>
    <row r="260" spans="1:7" x14ac:dyDescent="0.25">
      <c r="A260" s="29" t="s">
        <v>73</v>
      </c>
      <c r="B260" s="29" t="s">
        <v>72</v>
      </c>
      <c r="C260" s="28">
        <v>100</v>
      </c>
      <c r="D260" s="28">
        <v>1.2</v>
      </c>
      <c r="E260" s="28">
        <v>9</v>
      </c>
      <c r="F260" s="28">
        <v>6.7</v>
      </c>
      <c r="G260" s="28">
        <v>111.9</v>
      </c>
    </row>
    <row r="261" spans="1:7" x14ac:dyDescent="0.25">
      <c r="A261" s="29" t="s">
        <v>71</v>
      </c>
      <c r="B261" s="29" t="s">
        <v>70</v>
      </c>
      <c r="C261" s="28">
        <v>250</v>
      </c>
      <c r="D261" s="28">
        <v>27.4</v>
      </c>
      <c r="E261" s="28">
        <v>28.7</v>
      </c>
      <c r="F261" s="28">
        <v>16.7</v>
      </c>
      <c r="G261" s="28">
        <v>433.7</v>
      </c>
    </row>
    <row r="262" spans="1:7" x14ac:dyDescent="0.25">
      <c r="A262" s="29" t="s">
        <v>69</v>
      </c>
      <c r="B262" s="29" t="s">
        <v>68</v>
      </c>
      <c r="C262" s="28">
        <v>200</v>
      </c>
      <c r="D262" s="30">
        <v>0.2</v>
      </c>
      <c r="E262" s="30">
        <v>0</v>
      </c>
      <c r="F262" s="30">
        <v>6.5</v>
      </c>
      <c r="G262" s="30">
        <v>26.8</v>
      </c>
    </row>
    <row r="263" spans="1:7" x14ac:dyDescent="0.25">
      <c r="A263" s="29" t="s">
        <v>21</v>
      </c>
      <c r="B263" s="29" t="s">
        <v>20</v>
      </c>
      <c r="C263" s="28">
        <v>90</v>
      </c>
      <c r="D263" s="30">
        <v>6</v>
      </c>
      <c r="E263" s="30">
        <v>1.05</v>
      </c>
      <c r="F263" s="30">
        <v>35.700000000000003</v>
      </c>
      <c r="G263" s="30">
        <v>176.1</v>
      </c>
    </row>
    <row r="264" spans="1:7" x14ac:dyDescent="0.25">
      <c r="A264" s="27" t="s">
        <v>36</v>
      </c>
      <c r="B264" s="27"/>
      <c r="C264" s="26">
        <f>SUM(C260:C263)</f>
        <v>640</v>
      </c>
      <c r="D264" s="34">
        <f>SUM(D260:D263)</f>
        <v>34.799999999999997</v>
      </c>
      <c r="E264" s="34">
        <f>SUM(E260:E263)</f>
        <v>38.75</v>
      </c>
      <c r="F264" s="26">
        <f>SUM(F260:F263)</f>
        <v>65.599999999999994</v>
      </c>
      <c r="G264" s="26">
        <f>SUM(G260:G263)</f>
        <v>748.5</v>
      </c>
    </row>
    <row r="265" spans="1:7" x14ac:dyDescent="0.25">
      <c r="A265" s="31" t="s">
        <v>35</v>
      </c>
      <c r="B265" s="31"/>
      <c r="C265" s="31"/>
      <c r="D265" s="31"/>
      <c r="E265" s="31"/>
      <c r="F265" s="31"/>
      <c r="G265" s="31"/>
    </row>
    <row r="266" spans="1:7" x14ac:dyDescent="0.25">
      <c r="A266" s="29" t="s">
        <v>21</v>
      </c>
      <c r="B266" s="29" t="s">
        <v>67</v>
      </c>
      <c r="C266" s="28">
        <v>200</v>
      </c>
      <c r="D266" s="30">
        <v>5.6</v>
      </c>
      <c r="E266" s="30">
        <v>5</v>
      </c>
      <c r="F266" s="30">
        <v>22.5</v>
      </c>
      <c r="G266" s="30">
        <v>156</v>
      </c>
    </row>
    <row r="267" spans="1:7" x14ac:dyDescent="0.25">
      <c r="A267" s="27" t="s">
        <v>33</v>
      </c>
      <c r="B267" s="27"/>
      <c r="C267" s="26">
        <f>SUM(C266)</f>
        <v>200</v>
      </c>
      <c r="D267" s="26">
        <f>SUM(D266)</f>
        <v>5.6</v>
      </c>
      <c r="E267" s="34">
        <f>SUM(E266)</f>
        <v>5</v>
      </c>
      <c r="F267" s="34">
        <f>SUM(F266)</f>
        <v>22.5</v>
      </c>
      <c r="G267" s="34">
        <f>SUM(G266)</f>
        <v>156</v>
      </c>
    </row>
    <row r="268" spans="1:7" x14ac:dyDescent="0.25">
      <c r="A268" s="27" t="s">
        <v>66</v>
      </c>
      <c r="B268" s="27"/>
      <c r="C268" s="26">
        <f>C267+C264+C258+C253+C245</f>
        <v>2940</v>
      </c>
      <c r="D268" s="34">
        <f>D267+D264+D258+D253+D245</f>
        <v>125.1</v>
      </c>
      <c r="E268" s="34">
        <f>E267+E264+E258+E253+E245</f>
        <v>116.39999999999999</v>
      </c>
      <c r="F268" s="34">
        <f>F267+F264+F258+F253+F245</f>
        <v>384.70000000000005</v>
      </c>
      <c r="G268" s="26">
        <f>G267+G264+G258+G253+G245</f>
        <v>2943.2</v>
      </c>
    </row>
    <row r="269" spans="1:7" ht="22.5" x14ac:dyDescent="0.3">
      <c r="A269" s="33" t="s">
        <v>65</v>
      </c>
      <c r="B269" s="33"/>
      <c r="C269" s="33"/>
      <c r="D269" s="33"/>
      <c r="E269" s="33"/>
      <c r="F269" s="33"/>
      <c r="G269" s="33"/>
    </row>
    <row r="270" spans="1:7" ht="26.25" x14ac:dyDescent="0.25">
      <c r="A270" s="28" t="s">
        <v>30</v>
      </c>
      <c r="B270" s="28" t="s">
        <v>29</v>
      </c>
      <c r="C270" s="28" t="s">
        <v>28</v>
      </c>
      <c r="D270" s="28" t="s">
        <v>27</v>
      </c>
      <c r="E270" s="28" t="s">
        <v>26</v>
      </c>
      <c r="F270" s="32" t="s">
        <v>1</v>
      </c>
      <c r="G270" s="32" t="s">
        <v>25</v>
      </c>
    </row>
    <row r="271" spans="1:7" x14ac:dyDescent="0.25">
      <c r="A271" s="31" t="s">
        <v>24</v>
      </c>
      <c r="B271" s="31"/>
      <c r="C271" s="31"/>
      <c r="D271" s="31"/>
      <c r="E271" s="31"/>
      <c r="F271" s="31"/>
      <c r="G271" s="31"/>
    </row>
    <row r="272" spans="1:7" x14ac:dyDescent="0.25">
      <c r="A272" s="29" t="s">
        <v>64</v>
      </c>
      <c r="B272" s="29" t="s">
        <v>63</v>
      </c>
      <c r="C272" s="28">
        <v>250</v>
      </c>
      <c r="D272" s="28">
        <v>10.7</v>
      </c>
      <c r="E272" s="28">
        <v>16</v>
      </c>
      <c r="F272" s="28">
        <v>42.7</v>
      </c>
      <c r="G272" s="30">
        <v>357.1</v>
      </c>
    </row>
    <row r="273" spans="1:8" x14ac:dyDescent="0.25">
      <c r="A273" s="29" t="s">
        <v>21</v>
      </c>
      <c r="B273" s="29" t="s">
        <v>20</v>
      </c>
      <c r="C273" s="28">
        <v>60</v>
      </c>
      <c r="D273" s="30">
        <v>4</v>
      </c>
      <c r="E273" s="30">
        <v>0.7</v>
      </c>
      <c r="F273" s="30">
        <v>23.8</v>
      </c>
      <c r="G273" s="30">
        <v>117.4</v>
      </c>
    </row>
    <row r="274" spans="1:8" x14ac:dyDescent="0.25">
      <c r="A274" s="29" t="s">
        <v>62</v>
      </c>
      <c r="B274" s="29" t="s">
        <v>61</v>
      </c>
      <c r="C274" s="28">
        <v>40</v>
      </c>
      <c r="D274" s="28">
        <v>4.8</v>
      </c>
      <c r="E274" s="28">
        <v>4</v>
      </c>
      <c r="F274" s="28">
        <v>0.3</v>
      </c>
      <c r="G274" s="28">
        <v>56.6</v>
      </c>
    </row>
    <row r="275" spans="1:8" x14ac:dyDescent="0.25">
      <c r="A275" s="29" t="s">
        <v>19</v>
      </c>
      <c r="B275" s="29" t="s">
        <v>18</v>
      </c>
      <c r="C275" s="28">
        <v>10</v>
      </c>
      <c r="D275" s="28">
        <v>0.1</v>
      </c>
      <c r="E275" s="28">
        <v>8.1999999999999993</v>
      </c>
      <c r="F275" s="28">
        <v>0.1</v>
      </c>
      <c r="G275" s="28">
        <v>74.8</v>
      </c>
    </row>
    <row r="276" spans="1:8" x14ac:dyDescent="0.25">
      <c r="A276" s="29" t="s">
        <v>17</v>
      </c>
      <c r="B276" s="29" t="s">
        <v>16</v>
      </c>
      <c r="C276" s="28">
        <v>30</v>
      </c>
      <c r="D276" s="28">
        <v>7</v>
      </c>
      <c r="E276" s="28">
        <v>8.8000000000000007</v>
      </c>
      <c r="F276" s="28">
        <v>0</v>
      </c>
      <c r="G276" s="28">
        <v>107.5</v>
      </c>
    </row>
    <row r="277" spans="1:8" x14ac:dyDescent="0.25">
      <c r="A277" s="29" t="s">
        <v>60</v>
      </c>
      <c r="B277" s="29" t="s">
        <v>59</v>
      </c>
      <c r="C277" s="28">
        <v>200</v>
      </c>
      <c r="D277" s="28">
        <v>3.8</v>
      </c>
      <c r="E277" s="28">
        <v>3.5</v>
      </c>
      <c r="F277" s="28">
        <v>11.2</v>
      </c>
      <c r="G277" s="28">
        <v>91.2</v>
      </c>
    </row>
    <row r="278" spans="1:8" x14ac:dyDescent="0.25">
      <c r="A278" s="27" t="s">
        <v>13</v>
      </c>
      <c r="B278" s="27"/>
      <c r="C278" s="26">
        <f>SUM(C272:C277)</f>
        <v>590</v>
      </c>
      <c r="D278" s="26">
        <f>SUM(D272:D277)</f>
        <v>30.400000000000002</v>
      </c>
      <c r="E278" s="26">
        <f>SUM(E272:E277)</f>
        <v>41.2</v>
      </c>
      <c r="F278" s="26">
        <f>SUM(F272:F277)</f>
        <v>78.099999999999994</v>
      </c>
      <c r="G278" s="26">
        <f>SUM(G272:G277)</f>
        <v>804.6</v>
      </c>
    </row>
    <row r="279" spans="1:8" x14ac:dyDescent="0.25">
      <c r="A279" s="31" t="s">
        <v>58</v>
      </c>
      <c r="B279" s="31"/>
      <c r="C279" s="31"/>
      <c r="D279" s="31"/>
      <c r="E279" s="31"/>
      <c r="F279" s="31"/>
      <c r="G279" s="31"/>
    </row>
    <row r="280" spans="1:8" x14ac:dyDescent="0.25">
      <c r="A280" s="29" t="s">
        <v>57</v>
      </c>
      <c r="B280" s="29" t="s">
        <v>175</v>
      </c>
      <c r="C280" s="28">
        <v>100</v>
      </c>
      <c r="D280" s="28">
        <v>1.1000000000000001</v>
      </c>
      <c r="E280" s="28">
        <v>0.2</v>
      </c>
      <c r="F280" s="30">
        <v>3.8</v>
      </c>
      <c r="G280" s="28">
        <v>21.4</v>
      </c>
    </row>
    <row r="281" spans="1:8" x14ac:dyDescent="0.25">
      <c r="A281" s="29" t="s">
        <v>56</v>
      </c>
      <c r="B281" s="29" t="s">
        <v>55</v>
      </c>
      <c r="C281" s="28">
        <v>350</v>
      </c>
      <c r="D281" s="28">
        <v>9.1</v>
      </c>
      <c r="E281" s="28">
        <v>4.9000000000000004</v>
      </c>
      <c r="F281" s="28">
        <v>32.299999999999997</v>
      </c>
      <c r="G281" s="30">
        <v>210</v>
      </c>
    </row>
    <row r="282" spans="1:8" x14ac:dyDescent="0.25">
      <c r="A282" s="29" t="s">
        <v>54</v>
      </c>
      <c r="B282" s="29" t="s">
        <v>53</v>
      </c>
      <c r="C282" s="28">
        <v>200</v>
      </c>
      <c r="D282" s="30">
        <v>11</v>
      </c>
      <c r="E282" s="28">
        <v>9.3000000000000007</v>
      </c>
      <c r="F282" s="28">
        <v>47.9</v>
      </c>
      <c r="G282" s="28">
        <v>318.5</v>
      </c>
      <c r="H282" s="36"/>
    </row>
    <row r="283" spans="1:8" x14ac:dyDescent="0.25">
      <c r="A283" s="29" t="s">
        <v>52</v>
      </c>
      <c r="B283" s="29" t="s">
        <v>51</v>
      </c>
      <c r="C283" s="28">
        <v>120</v>
      </c>
      <c r="D283" s="30">
        <v>20.399999999999999</v>
      </c>
      <c r="E283" s="30">
        <v>20.3</v>
      </c>
      <c r="F283" s="30">
        <v>4.7</v>
      </c>
      <c r="G283" s="30">
        <v>283.60000000000002</v>
      </c>
    </row>
    <row r="284" spans="1:8" x14ac:dyDescent="0.25">
      <c r="A284" s="29" t="s">
        <v>50</v>
      </c>
      <c r="B284" s="29" t="s">
        <v>49</v>
      </c>
      <c r="C284" s="28">
        <v>200</v>
      </c>
      <c r="D284" s="30">
        <v>0.5</v>
      </c>
      <c r="E284" s="30">
        <v>0</v>
      </c>
      <c r="F284" s="30">
        <v>19.8</v>
      </c>
      <c r="G284" s="30">
        <v>81</v>
      </c>
    </row>
    <row r="285" spans="1:8" x14ac:dyDescent="0.25">
      <c r="A285" s="29" t="s">
        <v>21</v>
      </c>
      <c r="B285" s="29" t="s">
        <v>20</v>
      </c>
      <c r="C285" s="28">
        <v>90</v>
      </c>
      <c r="D285" s="30">
        <v>6</v>
      </c>
      <c r="E285" s="30">
        <v>1.05</v>
      </c>
      <c r="F285" s="30">
        <v>35.700000000000003</v>
      </c>
      <c r="G285" s="30">
        <v>176.1</v>
      </c>
    </row>
    <row r="286" spans="1:8" x14ac:dyDescent="0.25">
      <c r="A286" s="27" t="s">
        <v>48</v>
      </c>
      <c r="B286" s="27"/>
      <c r="C286" s="26">
        <f>SUM(C280:C285)</f>
        <v>1060</v>
      </c>
      <c r="D286" s="34">
        <f>SUM(D280:D285)</f>
        <v>48.099999999999994</v>
      </c>
      <c r="E286" s="34">
        <f>SUM(E280:E285)</f>
        <v>35.75</v>
      </c>
      <c r="F286" s="34">
        <f>SUM(F280:F285)</f>
        <v>144.19999999999999</v>
      </c>
      <c r="G286" s="34">
        <f>SUM(G280:G285)</f>
        <v>1090.5999999999999</v>
      </c>
    </row>
    <row r="287" spans="1:8" x14ac:dyDescent="0.25">
      <c r="A287" s="31" t="s">
        <v>47</v>
      </c>
      <c r="B287" s="31"/>
      <c r="C287" s="31"/>
      <c r="D287" s="31"/>
      <c r="E287" s="31"/>
      <c r="F287" s="31"/>
      <c r="G287" s="31"/>
    </row>
    <row r="288" spans="1:8" x14ac:dyDescent="0.25">
      <c r="A288" s="29" t="s">
        <v>21</v>
      </c>
      <c r="B288" s="29" t="s">
        <v>46</v>
      </c>
      <c r="C288" s="28">
        <v>50</v>
      </c>
      <c r="D288" s="30">
        <v>7.1</v>
      </c>
      <c r="E288" s="30">
        <v>8.5</v>
      </c>
      <c r="F288" s="30">
        <v>29.9</v>
      </c>
      <c r="G288" s="30">
        <v>159</v>
      </c>
    </row>
    <row r="289" spans="1:7" x14ac:dyDescent="0.25">
      <c r="A289" s="29" t="s">
        <v>21</v>
      </c>
      <c r="B289" s="29" t="s">
        <v>45</v>
      </c>
      <c r="C289" s="28">
        <v>200</v>
      </c>
      <c r="D289" s="30">
        <v>1.4</v>
      </c>
      <c r="E289" s="30">
        <v>0</v>
      </c>
      <c r="F289" s="30">
        <v>24.4</v>
      </c>
      <c r="G289" s="30">
        <v>108</v>
      </c>
    </row>
    <row r="290" spans="1:7" x14ac:dyDescent="0.25">
      <c r="A290" s="29" t="s">
        <v>21</v>
      </c>
      <c r="B290" s="29" t="s">
        <v>176</v>
      </c>
      <c r="C290" s="28">
        <v>200</v>
      </c>
      <c r="D290" s="30">
        <v>8</v>
      </c>
      <c r="E290" s="30">
        <v>0</v>
      </c>
      <c r="F290" s="28">
        <v>19.600000000000001</v>
      </c>
      <c r="G290" s="30">
        <v>94</v>
      </c>
    </row>
    <row r="291" spans="1:7" x14ac:dyDescent="0.25">
      <c r="A291" s="27" t="s">
        <v>44</v>
      </c>
      <c r="B291" s="27"/>
      <c r="C291" s="26">
        <f>SUM(C288:C290)</f>
        <v>450</v>
      </c>
      <c r="D291" s="26">
        <f>SUM(D288:D290)</f>
        <v>16.5</v>
      </c>
      <c r="E291" s="26">
        <f>SUM(E288:E290)</f>
        <v>8.5</v>
      </c>
      <c r="F291" s="34">
        <f>SUM(F288:F290)</f>
        <v>73.900000000000006</v>
      </c>
      <c r="G291" s="34">
        <f>SUM(G288:G290)</f>
        <v>361</v>
      </c>
    </row>
    <row r="292" spans="1:7" x14ac:dyDescent="0.25">
      <c r="A292" s="31" t="s">
        <v>43</v>
      </c>
      <c r="B292" s="31"/>
      <c r="C292" s="31"/>
      <c r="D292" s="31"/>
      <c r="E292" s="31"/>
      <c r="F292" s="31"/>
      <c r="G292" s="31"/>
    </row>
    <row r="293" spans="1:7" x14ac:dyDescent="0.25">
      <c r="A293" s="29" t="s">
        <v>42</v>
      </c>
      <c r="B293" s="35" t="s">
        <v>41</v>
      </c>
      <c r="C293" s="28">
        <v>100</v>
      </c>
      <c r="D293" s="30">
        <v>2.2999999999999998</v>
      </c>
      <c r="E293" s="30">
        <v>11</v>
      </c>
      <c r="F293" s="30">
        <v>3.7</v>
      </c>
      <c r="G293" s="30">
        <v>122.5</v>
      </c>
    </row>
    <row r="294" spans="1:7" x14ac:dyDescent="0.25">
      <c r="A294" s="29" t="s">
        <v>40</v>
      </c>
      <c r="B294" s="29" t="s">
        <v>39</v>
      </c>
      <c r="C294" s="28">
        <v>250</v>
      </c>
      <c r="D294" s="28">
        <v>19.2</v>
      </c>
      <c r="E294" s="28">
        <v>19.3</v>
      </c>
      <c r="F294" s="28">
        <v>48.3</v>
      </c>
      <c r="G294" s="28">
        <v>443</v>
      </c>
    </row>
    <row r="295" spans="1:7" x14ac:dyDescent="0.25">
      <c r="A295" s="29" t="s">
        <v>38</v>
      </c>
      <c r="B295" s="29" t="s">
        <v>37</v>
      </c>
      <c r="C295" s="28">
        <v>200</v>
      </c>
      <c r="D295" s="30">
        <v>0.2</v>
      </c>
      <c r="E295" s="30">
        <v>0</v>
      </c>
      <c r="F295" s="30">
        <v>6.5</v>
      </c>
      <c r="G295" s="30">
        <v>26.8</v>
      </c>
    </row>
    <row r="296" spans="1:7" x14ac:dyDescent="0.25">
      <c r="A296" s="29" t="s">
        <v>21</v>
      </c>
      <c r="B296" s="29" t="s">
        <v>20</v>
      </c>
      <c r="C296" s="28">
        <v>90</v>
      </c>
      <c r="D296" s="30">
        <v>6</v>
      </c>
      <c r="E296" s="30">
        <v>1.05</v>
      </c>
      <c r="F296" s="30">
        <v>35.700000000000003</v>
      </c>
      <c r="G296" s="30">
        <v>176.1</v>
      </c>
    </row>
    <row r="297" spans="1:7" s="13" customFormat="1" ht="14.25" x14ac:dyDescent="0.2">
      <c r="A297" s="27" t="s">
        <v>36</v>
      </c>
      <c r="B297" s="27"/>
      <c r="C297" s="26">
        <f>SUM(C293:C296)</f>
        <v>640</v>
      </c>
      <c r="D297" s="26">
        <f>SUM(D293:D296)</f>
        <v>27.7</v>
      </c>
      <c r="E297" s="26">
        <f>SUM(E293:E296)</f>
        <v>31.35</v>
      </c>
      <c r="F297" s="26">
        <f>SUM(F293:F296)</f>
        <v>94.2</v>
      </c>
      <c r="G297" s="26">
        <f>SUM(G293:G296)</f>
        <v>768.4</v>
      </c>
    </row>
    <row r="298" spans="1:7" x14ac:dyDescent="0.25">
      <c r="A298" s="31" t="s">
        <v>35</v>
      </c>
      <c r="B298" s="31"/>
      <c r="C298" s="31"/>
      <c r="D298" s="31"/>
      <c r="E298" s="31"/>
      <c r="F298" s="31"/>
      <c r="G298" s="31"/>
    </row>
    <row r="299" spans="1:7" ht="15.75" customHeight="1" x14ac:dyDescent="0.25">
      <c r="A299" s="29" t="s">
        <v>21</v>
      </c>
      <c r="B299" s="29" t="s">
        <v>34</v>
      </c>
      <c r="C299" s="28">
        <v>200</v>
      </c>
      <c r="D299" s="30">
        <v>5.6</v>
      </c>
      <c r="E299" s="30">
        <v>5</v>
      </c>
      <c r="F299" s="30">
        <v>22.4</v>
      </c>
      <c r="G299" s="30">
        <v>158</v>
      </c>
    </row>
    <row r="300" spans="1:7" x14ac:dyDescent="0.25">
      <c r="A300" s="27" t="s">
        <v>33</v>
      </c>
      <c r="B300" s="27"/>
      <c r="C300" s="26">
        <f>SUM(C299)</f>
        <v>200</v>
      </c>
      <c r="D300" s="26">
        <f>SUM(D299)</f>
        <v>5.6</v>
      </c>
      <c r="E300" s="34">
        <f>SUM(E299)</f>
        <v>5</v>
      </c>
      <c r="F300" s="34">
        <f>SUM(F299)</f>
        <v>22.4</v>
      </c>
      <c r="G300" s="26">
        <f>SUM(G299)</f>
        <v>158</v>
      </c>
    </row>
    <row r="301" spans="1:7" ht="15" customHeight="1" x14ac:dyDescent="0.25">
      <c r="A301" s="27" t="s">
        <v>32</v>
      </c>
      <c r="B301" s="27"/>
      <c r="C301" s="26">
        <f>C300+C297+C291+C286+C278</f>
        <v>2940</v>
      </c>
      <c r="D301" s="34">
        <f>D300+D297+D291+D286+D278</f>
        <v>128.29999999999998</v>
      </c>
      <c r="E301" s="34">
        <f>E300+E297+E291+E286+E278</f>
        <v>121.8</v>
      </c>
      <c r="F301" s="26">
        <f>F300+F297+F291+F286+F278</f>
        <v>412.79999999999995</v>
      </c>
      <c r="G301" s="26">
        <f>G300+G297+G291+G286+G278</f>
        <v>3182.6</v>
      </c>
    </row>
    <row r="302" spans="1:7" x14ac:dyDescent="0.25">
      <c r="A302" s="29"/>
      <c r="B302" s="29"/>
      <c r="C302" s="28"/>
      <c r="D302" s="28"/>
      <c r="E302" s="28"/>
      <c r="F302" s="28"/>
      <c r="G302" s="28"/>
    </row>
    <row r="303" spans="1:7" ht="22.5" x14ac:dyDescent="0.3">
      <c r="A303" s="33" t="s">
        <v>31</v>
      </c>
      <c r="B303" s="33"/>
      <c r="C303" s="33"/>
      <c r="D303" s="33"/>
      <c r="E303" s="33"/>
      <c r="F303" s="33"/>
      <c r="G303" s="33"/>
    </row>
    <row r="304" spans="1:7" ht="26.25" x14ac:dyDescent="0.25">
      <c r="A304" s="28" t="s">
        <v>30</v>
      </c>
      <c r="B304" s="28" t="s">
        <v>29</v>
      </c>
      <c r="C304" s="28" t="s">
        <v>28</v>
      </c>
      <c r="D304" s="28" t="s">
        <v>27</v>
      </c>
      <c r="E304" s="28" t="s">
        <v>26</v>
      </c>
      <c r="F304" s="32" t="s">
        <v>1</v>
      </c>
      <c r="G304" s="32" t="s">
        <v>25</v>
      </c>
    </row>
    <row r="305" spans="1:7" x14ac:dyDescent="0.25">
      <c r="A305" s="31" t="s">
        <v>24</v>
      </c>
      <c r="B305" s="31"/>
      <c r="C305" s="31"/>
      <c r="D305" s="31"/>
      <c r="E305" s="31"/>
      <c r="F305" s="31"/>
      <c r="G305" s="31"/>
    </row>
    <row r="306" spans="1:7" x14ac:dyDescent="0.25">
      <c r="A306" s="29" t="s">
        <v>23</v>
      </c>
      <c r="B306" s="29" t="s">
        <v>22</v>
      </c>
      <c r="C306" s="28">
        <v>250</v>
      </c>
      <c r="D306" s="28">
        <v>5.8</v>
      </c>
      <c r="E306" s="28">
        <v>6.8</v>
      </c>
      <c r="F306" s="28">
        <v>32.799999999999997</v>
      </c>
      <c r="G306" s="30">
        <v>216.9</v>
      </c>
    </row>
    <row r="307" spans="1:7" x14ac:dyDescent="0.25">
      <c r="A307" s="29" t="s">
        <v>21</v>
      </c>
      <c r="B307" s="29" t="s">
        <v>20</v>
      </c>
      <c r="C307" s="28">
        <v>60</v>
      </c>
      <c r="D307" s="30">
        <v>4</v>
      </c>
      <c r="E307" s="30">
        <v>0.7</v>
      </c>
      <c r="F307" s="30">
        <v>23.8</v>
      </c>
      <c r="G307" s="30">
        <v>117.4</v>
      </c>
    </row>
    <row r="308" spans="1:7" x14ac:dyDescent="0.25">
      <c r="A308" s="29" t="s">
        <v>19</v>
      </c>
      <c r="B308" s="29" t="s">
        <v>18</v>
      </c>
      <c r="C308" s="28">
        <v>10</v>
      </c>
      <c r="D308" s="28">
        <v>0.1</v>
      </c>
      <c r="E308" s="28">
        <v>8.1999999999999993</v>
      </c>
      <c r="F308" s="28">
        <v>0.1</v>
      </c>
      <c r="G308" s="28">
        <v>74.8</v>
      </c>
    </row>
    <row r="309" spans="1:7" x14ac:dyDescent="0.25">
      <c r="A309" s="29" t="s">
        <v>17</v>
      </c>
      <c r="B309" s="29" t="s">
        <v>16</v>
      </c>
      <c r="C309" s="28">
        <v>30</v>
      </c>
      <c r="D309" s="28">
        <v>7</v>
      </c>
      <c r="E309" s="28">
        <v>8.8000000000000007</v>
      </c>
      <c r="F309" s="28">
        <v>0</v>
      </c>
      <c r="G309" s="28">
        <v>107.5</v>
      </c>
    </row>
    <row r="310" spans="1:7" x14ac:dyDescent="0.25">
      <c r="A310" s="29" t="s">
        <v>15</v>
      </c>
      <c r="B310" s="29" t="s">
        <v>14</v>
      </c>
      <c r="C310" s="28">
        <v>200</v>
      </c>
      <c r="D310" s="28">
        <v>4.5999999999999996</v>
      </c>
      <c r="E310" s="28">
        <v>4.4000000000000004</v>
      </c>
      <c r="F310" s="28">
        <v>12.5</v>
      </c>
      <c r="G310" s="28">
        <v>107.2</v>
      </c>
    </row>
    <row r="311" spans="1:7" x14ac:dyDescent="0.25">
      <c r="A311" s="29"/>
      <c r="B311" s="29"/>
      <c r="C311" s="28"/>
      <c r="D311" s="28"/>
      <c r="E311" s="28"/>
      <c r="F311" s="28"/>
      <c r="G311" s="28"/>
    </row>
    <row r="312" spans="1:7" x14ac:dyDescent="0.25">
      <c r="A312" s="27" t="s">
        <v>13</v>
      </c>
      <c r="B312" s="27"/>
      <c r="C312" s="26">
        <f>SUM(C306:C311)</f>
        <v>550</v>
      </c>
      <c r="D312" s="26">
        <f>SUM(D306:D311)</f>
        <v>21.5</v>
      </c>
      <c r="E312" s="26">
        <f>SUM(E306:E311)</f>
        <v>28.9</v>
      </c>
      <c r="F312" s="26">
        <f>SUM(F306:F311)</f>
        <v>69.199999999999989</v>
      </c>
      <c r="G312" s="26">
        <f>SUM(G306:G311)</f>
        <v>623.80000000000007</v>
      </c>
    </row>
    <row r="313" spans="1:7" ht="15.75" thickBot="1" x14ac:dyDescent="0.3">
      <c r="A313" s="27" t="s">
        <v>12</v>
      </c>
      <c r="B313" s="27"/>
      <c r="C313" s="26">
        <f>C312</f>
        <v>550</v>
      </c>
      <c r="D313" s="26">
        <f>D312</f>
        <v>21.5</v>
      </c>
      <c r="E313" s="26">
        <f>E312</f>
        <v>28.9</v>
      </c>
      <c r="F313" s="26">
        <f>F312</f>
        <v>69.199999999999989</v>
      </c>
      <c r="G313" s="26">
        <f>G312</f>
        <v>623.80000000000007</v>
      </c>
    </row>
    <row r="314" spans="1:7" s="13" customFormat="1" ht="14.25" x14ac:dyDescent="0.2">
      <c r="A314" s="25" t="s">
        <v>11</v>
      </c>
      <c r="B314" s="24"/>
      <c r="C314" s="23"/>
      <c r="D314" s="22">
        <f>+D301+D268+D235+D202+D169+D133+D99+D67+D33+D313</f>
        <v>1142.5400000000002</v>
      </c>
      <c r="E314" s="22">
        <f>E301+E268+E235+E202+E169+E133+E99+E67+E33+E313</f>
        <v>1089.54</v>
      </c>
      <c r="F314" s="22">
        <f>F301+F268+F235+F202+F169+F133+F99+F67+F33+F313</f>
        <v>3526.3999999999996</v>
      </c>
      <c r="G314" s="21">
        <f>G301+G268+G235+G202+G169+G133+G99+G67+G33+G313</f>
        <v>28677.5</v>
      </c>
    </row>
    <row r="315" spans="1:7" s="13" customFormat="1" thickBot="1" x14ac:dyDescent="0.25">
      <c r="A315" s="20" t="s">
        <v>10</v>
      </c>
      <c r="B315" s="19"/>
      <c r="C315" s="18"/>
      <c r="D315" s="17">
        <f>D314/9</f>
        <v>126.94888888888892</v>
      </c>
      <c r="E315" s="17">
        <f>E314/9</f>
        <v>121.06</v>
      </c>
      <c r="F315" s="17">
        <f>F314/9</f>
        <v>391.82222222222219</v>
      </c>
      <c r="G315" s="16">
        <f>G314/9</f>
        <v>3186.3888888888887</v>
      </c>
    </row>
    <row r="316" spans="1:7" s="13" customFormat="1" ht="14.25" x14ac:dyDescent="0.2">
      <c r="A316" s="15"/>
      <c r="B316" s="15"/>
      <c r="C316" s="14"/>
      <c r="D316" s="14"/>
      <c r="E316" s="14"/>
      <c r="F316" s="14"/>
      <c r="G316" s="14"/>
    </row>
    <row r="317" spans="1:7" s="13" customFormat="1" ht="14.25" x14ac:dyDescent="0.2">
      <c r="A317" s="15"/>
      <c r="B317" s="15"/>
      <c r="C317" s="14"/>
      <c r="D317" s="14"/>
      <c r="E317" s="14"/>
      <c r="F317" s="14"/>
      <c r="G317" s="14"/>
    </row>
    <row r="318" spans="1:7" ht="16.5" customHeight="1" x14ac:dyDescent="0.25">
      <c r="B318" s="12" t="s">
        <v>9</v>
      </c>
      <c r="C318" s="12"/>
      <c r="D318" s="12"/>
      <c r="E318" s="12"/>
      <c r="F318" s="1"/>
    </row>
    <row r="319" spans="1:7" x14ac:dyDescent="0.25">
      <c r="B319" s="9" t="s">
        <v>8</v>
      </c>
      <c r="C319" s="11" t="s">
        <v>7</v>
      </c>
      <c r="D319" s="11"/>
      <c r="E319" s="10" t="s">
        <v>6</v>
      </c>
      <c r="F319" s="1"/>
    </row>
    <row r="320" spans="1:7" ht="15" customHeight="1" x14ac:dyDescent="0.25">
      <c r="B320" s="9"/>
      <c r="C320" s="8" t="s">
        <v>5</v>
      </c>
      <c r="D320" s="8" t="s">
        <v>4</v>
      </c>
      <c r="E320" s="7"/>
      <c r="F320" s="1"/>
    </row>
    <row r="321" spans="1:6" s="2" customFormat="1" x14ac:dyDescent="0.25">
      <c r="A321" s="3"/>
      <c r="B321" s="6" t="s">
        <v>3</v>
      </c>
      <c r="C321" s="5">
        <f>D315</f>
        <v>126.94888888888892</v>
      </c>
      <c r="D321" s="5">
        <v>111.7</v>
      </c>
      <c r="E321" s="4">
        <f>C321/D321%</f>
        <v>113.65164627474388</v>
      </c>
      <c r="F321" s="1"/>
    </row>
    <row r="322" spans="1:6" s="2" customFormat="1" x14ac:dyDescent="0.25">
      <c r="A322" s="3"/>
      <c r="B322" s="6" t="s">
        <v>2</v>
      </c>
      <c r="C322" s="5">
        <f>E315</f>
        <v>121.06</v>
      </c>
      <c r="D322" s="5">
        <v>106.3</v>
      </c>
      <c r="E322" s="4">
        <f>C322/D322%</f>
        <v>113.88523047977424</v>
      </c>
      <c r="F322" s="1"/>
    </row>
    <row r="323" spans="1:6" s="2" customFormat="1" x14ac:dyDescent="0.25">
      <c r="A323" s="3"/>
      <c r="B323" s="6" t="s">
        <v>1</v>
      </c>
      <c r="C323" s="5">
        <f>F315</f>
        <v>391.82222222222219</v>
      </c>
      <c r="D323" s="5">
        <v>381.9</v>
      </c>
      <c r="E323" s="4">
        <f>C323/D323%</f>
        <v>102.59812050856826</v>
      </c>
      <c r="F323" s="1"/>
    </row>
    <row r="324" spans="1:6" s="2" customFormat="1" x14ac:dyDescent="0.25">
      <c r="A324" s="3"/>
      <c r="B324" s="6" t="s">
        <v>0</v>
      </c>
      <c r="C324" s="5">
        <f>G315</f>
        <v>3186.3888888888887</v>
      </c>
      <c r="D324" s="5">
        <v>2951</v>
      </c>
      <c r="E324" s="4">
        <f>C324/D324%</f>
        <v>107.97658044354078</v>
      </c>
      <c r="F324" s="1"/>
    </row>
  </sheetData>
  <mergeCells count="115">
    <mergeCell ref="A7:G7"/>
    <mergeCell ref="A8:G8"/>
    <mergeCell ref="A10:G10"/>
    <mergeCell ref="A17:B17"/>
    <mergeCell ref="A18:G18"/>
    <mergeCell ref="A22:B22"/>
    <mergeCell ref="A23:G23"/>
    <mergeCell ref="A29:B29"/>
    <mergeCell ref="A30:G30"/>
    <mergeCell ref="A32:B32"/>
    <mergeCell ref="A33:B33"/>
    <mergeCell ref="A35:G35"/>
    <mergeCell ref="A37:G37"/>
    <mergeCell ref="A44:B44"/>
    <mergeCell ref="A45:G45"/>
    <mergeCell ref="A52:B52"/>
    <mergeCell ref="A53:G53"/>
    <mergeCell ref="A57:B57"/>
    <mergeCell ref="A58:G58"/>
    <mergeCell ref="A63:B63"/>
    <mergeCell ref="A64:G64"/>
    <mergeCell ref="A66:B66"/>
    <mergeCell ref="A67:B67"/>
    <mergeCell ref="A69:G69"/>
    <mergeCell ref="A71:G71"/>
    <mergeCell ref="A75:B75"/>
    <mergeCell ref="A76:G76"/>
    <mergeCell ref="A83:B83"/>
    <mergeCell ref="A84:G84"/>
    <mergeCell ref="A88:B88"/>
    <mergeCell ref="A89:G89"/>
    <mergeCell ref="A95:B95"/>
    <mergeCell ref="A96:G96"/>
    <mergeCell ref="A98:B98"/>
    <mergeCell ref="A99:B99"/>
    <mergeCell ref="A101:G101"/>
    <mergeCell ref="A103:G103"/>
    <mergeCell ref="A110:B110"/>
    <mergeCell ref="A111:G111"/>
    <mergeCell ref="A118:B118"/>
    <mergeCell ref="A119:G119"/>
    <mergeCell ref="A123:B123"/>
    <mergeCell ref="A124:G124"/>
    <mergeCell ref="A129:B129"/>
    <mergeCell ref="A130:G130"/>
    <mergeCell ref="A132:B132"/>
    <mergeCell ref="A133:B133"/>
    <mergeCell ref="A135:G135"/>
    <mergeCell ref="A137:G137"/>
    <mergeCell ref="A144:B144"/>
    <mergeCell ref="A145:G145"/>
    <mergeCell ref="A153:B153"/>
    <mergeCell ref="A154:G154"/>
    <mergeCell ref="A158:B158"/>
    <mergeCell ref="A159:G159"/>
    <mergeCell ref="A165:B165"/>
    <mergeCell ref="A166:G166"/>
    <mergeCell ref="A168:B168"/>
    <mergeCell ref="A169:B169"/>
    <mergeCell ref="A170:G170"/>
    <mergeCell ref="A172:G172"/>
    <mergeCell ref="A178:B178"/>
    <mergeCell ref="A179:G179"/>
    <mergeCell ref="A186:B186"/>
    <mergeCell ref="A187:G187"/>
    <mergeCell ref="A191:B191"/>
    <mergeCell ref="A192:G192"/>
    <mergeCell ref="A198:B198"/>
    <mergeCell ref="A199:G199"/>
    <mergeCell ref="A201:B201"/>
    <mergeCell ref="A202:B202"/>
    <mergeCell ref="A203:G203"/>
    <mergeCell ref="A205:G205"/>
    <mergeCell ref="A211:B211"/>
    <mergeCell ref="A212:G212"/>
    <mergeCell ref="A219:B219"/>
    <mergeCell ref="A220:G220"/>
    <mergeCell ref="A224:B224"/>
    <mergeCell ref="A225:G225"/>
    <mergeCell ref="A231:B231"/>
    <mergeCell ref="A232:G232"/>
    <mergeCell ref="A234:B234"/>
    <mergeCell ref="A235:B235"/>
    <mergeCell ref="A236:G236"/>
    <mergeCell ref="A238:G238"/>
    <mergeCell ref="A245:B245"/>
    <mergeCell ref="A246:G246"/>
    <mergeCell ref="A253:B253"/>
    <mergeCell ref="A254:G254"/>
    <mergeCell ref="A258:B258"/>
    <mergeCell ref="A259:G259"/>
    <mergeCell ref="A264:B264"/>
    <mergeCell ref="A265:G265"/>
    <mergeCell ref="A267:B267"/>
    <mergeCell ref="A268:B268"/>
    <mergeCell ref="A269:G269"/>
    <mergeCell ref="A271:G271"/>
    <mergeCell ref="A278:B278"/>
    <mergeCell ref="A279:G279"/>
    <mergeCell ref="A286:B286"/>
    <mergeCell ref="A287:G287"/>
    <mergeCell ref="A291:B291"/>
    <mergeCell ref="A292:G292"/>
    <mergeCell ref="A297:B297"/>
    <mergeCell ref="A298:G298"/>
    <mergeCell ref="A300:B300"/>
    <mergeCell ref="A301:B301"/>
    <mergeCell ref="A303:G303"/>
    <mergeCell ref="A305:G305"/>
    <mergeCell ref="A312:B312"/>
    <mergeCell ref="A313:B313"/>
    <mergeCell ref="B318:E318"/>
    <mergeCell ref="B319:B320"/>
    <mergeCell ref="C319:D319"/>
    <mergeCell ref="E319:E320"/>
  </mergeCells>
  <pageMargins left="0.19685039370078741" right="0.35433070866141736" top="0.39370078740157483" bottom="0.31496062992125984" header="0.31496062992125984" footer="0.19685039370078741"/>
  <pageSetup paperSize="9" scale="91" fitToHeight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11 лет и старше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2026-09-07T04:39:44Z</dcterms:created>
  <dcterms:modified xsi:type="dcterms:W3CDTF">2026-09-07T04:42:04Z</dcterms:modified>
</cp:coreProperties>
</file>